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nna Benbenek\Desktop\NAGŁOŚNIENIE\"/>
    </mc:Choice>
  </mc:AlternateContent>
  <xr:revisionPtr revIDLastSave="0" documentId="8_{57666CD6-8E1E-490F-A030-87B17A3FC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  <c r="E312" i="1"/>
  <c r="E314" i="1" s="1"/>
  <c r="E311" i="1"/>
  <c r="E310" i="1"/>
  <c r="E309" i="1"/>
  <c r="E308" i="1"/>
  <c r="E307" i="1"/>
  <c r="E306" i="1"/>
  <c r="E305" i="1"/>
  <c r="E304" i="1"/>
  <c r="E303" i="1"/>
  <c r="E290" i="1" l="1"/>
  <c r="E289" i="1"/>
  <c r="E288" i="1"/>
  <c r="E287" i="1"/>
  <c r="E286" i="1"/>
  <c r="E285" i="1"/>
  <c r="E284" i="1"/>
  <c r="E292" i="1" l="1"/>
  <c r="E294" i="1" s="1"/>
  <c r="E296" i="1" s="1"/>
  <c r="D9" i="1"/>
  <c r="E270" i="1" l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72" i="1" l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34" i="1" l="1"/>
  <c r="E237" i="1" s="1"/>
  <c r="D8" i="1"/>
  <c r="E275" i="1"/>
  <c r="E277" i="1" s="1"/>
  <c r="E239" i="1"/>
  <c r="D7" i="1"/>
  <c r="E200" i="1" l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202" i="1" l="1"/>
  <c r="E204" i="1" l="1"/>
  <c r="E206" i="1" s="1"/>
  <c r="D6" i="1"/>
  <c r="E164" i="1" l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66" i="1" l="1"/>
  <c r="E168" i="1" s="1"/>
  <c r="D12" i="1" s="1"/>
  <c r="D13" i="1" s="1"/>
  <c r="D16" i="1" l="1"/>
  <c r="D17" i="1"/>
  <c r="E170" i="1"/>
  <c r="E172" i="1" s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122" i="1" l="1"/>
  <c r="E124" i="1" s="1"/>
  <c r="E126" i="1" s="1"/>
  <c r="E128" i="1" s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46" i="1" l="1"/>
  <c r="E48" i="1" s="1"/>
  <c r="D10" i="1" s="1"/>
  <c r="E50" i="1" l="1"/>
  <c r="E52" i="1" s="1"/>
  <c r="E316" i="1"/>
  <c r="E318" i="1" s="1"/>
</calcChain>
</file>

<file path=xl/sharedStrings.xml><?xml version="1.0" encoding="utf-8"?>
<sst xmlns="http://schemas.openxmlformats.org/spreadsheetml/2006/main" count="409" uniqueCount="206">
  <si>
    <t xml:space="preserve">ZAŁĄCZNIK NR 1 </t>
  </si>
  <si>
    <t>miejsce</t>
  </si>
  <si>
    <t>Teatr Polski</t>
  </si>
  <si>
    <t>Łączne sumy na wydarzenia sprzęt nagłośnieniowy 43.PPA</t>
  </si>
  <si>
    <t>dzień marca 2023</t>
  </si>
  <si>
    <t>Spektakl</t>
  </si>
  <si>
    <t>TM Capitol - duża scena</t>
  </si>
  <si>
    <t>"1989"</t>
  </si>
  <si>
    <t>II etap</t>
  </si>
  <si>
    <t>Renata Przemyk</t>
  </si>
  <si>
    <t>LUC</t>
  </si>
  <si>
    <t>TM Capitol - scena ciśnień</t>
  </si>
  <si>
    <t>Kora Boska</t>
  </si>
  <si>
    <t>29.mar do 31.mar</t>
  </si>
  <si>
    <t>Finał i K.Laureatów</t>
  </si>
  <si>
    <t>28.marc do 2.kwi</t>
  </si>
  <si>
    <t>Koncert Galowy</t>
  </si>
  <si>
    <t>24.03-2.04.2023</t>
  </si>
  <si>
    <t>Scena Restauracja -1 TM Capitol</t>
  </si>
  <si>
    <t>Klub Festiwalowy</t>
  </si>
  <si>
    <t>RAZEM NETTO</t>
  </si>
  <si>
    <t>VAT 23%</t>
  </si>
  <si>
    <t>TABELA 1</t>
  </si>
  <si>
    <t xml:space="preserve"> SPRZĘT NAGŁOŚNIENIOWY
RAZEM NETTO</t>
  </si>
  <si>
    <t>RAZEM BRUTTO CENA DOSTAWY</t>
  </si>
  <si>
    <t xml:space="preserve">TABELA 2 </t>
  </si>
  <si>
    <t>Data:</t>
  </si>
  <si>
    <t xml:space="preserve">Tytuł wydarzenia </t>
  </si>
  <si>
    <t>l.p</t>
  </si>
  <si>
    <t xml:space="preserve">Nazwa sprzętu </t>
  </si>
  <si>
    <t xml:space="preserve">Liczba sztuk </t>
  </si>
  <si>
    <t>Cena jednostkowa/sztukę  (netto)</t>
  </si>
  <si>
    <t>Wartośc (netto)</t>
  </si>
  <si>
    <t>rozdzielnia elektryczna 32A3F</t>
  </si>
  <si>
    <t>gniazda sceniczne 230V</t>
  </si>
  <si>
    <t>statyw mikrofonowy wysoki</t>
  </si>
  <si>
    <t>statyw mikrofonowy średni</t>
  </si>
  <si>
    <t>statyw mikrofonowy niski</t>
  </si>
  <si>
    <t>statyw mikrofonowy prosty okrągła podstawa</t>
  </si>
  <si>
    <t>kabel mikrofonowy XLR-XLR 5m</t>
  </si>
  <si>
    <t>kabel mikrofonowy XLR-XLR 10m</t>
  </si>
  <si>
    <t>kabel TRS-TRS 3m</t>
  </si>
  <si>
    <t>SubSnake 20/4 30mb</t>
  </si>
  <si>
    <t>Neumann KM184</t>
  </si>
  <si>
    <t>KT100</t>
  </si>
  <si>
    <t>Shure SM58SW</t>
  </si>
  <si>
    <t>DPA4099</t>
  </si>
  <si>
    <t>Shure SM57</t>
  </si>
  <si>
    <t>Shure Beta 98D</t>
  </si>
  <si>
    <t>DPA4166</t>
  </si>
  <si>
    <t>Sennheiser e906</t>
  </si>
  <si>
    <t>AKG C411</t>
  </si>
  <si>
    <t>Shure KSM32</t>
  </si>
  <si>
    <t>spliter analogowy 32/8</t>
  </si>
  <si>
    <t xml:space="preserve">SUMA </t>
  </si>
  <si>
    <t>brutto</t>
  </si>
  <si>
    <t>29-31.03.2022 (3 DNI)</t>
  </si>
  <si>
    <t xml:space="preserve"> KONCERT FINAŁOWY I LAUREATÓW</t>
  </si>
  <si>
    <t>Cena jednostkowa/
sztukę  (netto)</t>
  </si>
  <si>
    <t>SUMA NETTO</t>
  </si>
  <si>
    <t>SUMA NETTO ZA 3 DNI</t>
  </si>
  <si>
    <t>SUMA  NETTO ZA 1 DZIEŃ</t>
  </si>
  <si>
    <t>SUMA BRUTTO ZA 3 DNI</t>
  </si>
  <si>
    <t xml:space="preserve">TABELA 3 </t>
  </si>
  <si>
    <t>GALA 43 PPA</t>
  </si>
  <si>
    <t>1.</t>
  </si>
  <si>
    <t>Yamaha PM7</t>
  </si>
  <si>
    <t>2.</t>
  </si>
  <si>
    <t>Yamaha DSP-RX-EX</t>
  </si>
  <si>
    <t>3.</t>
  </si>
  <si>
    <t>Yamaha RPio622</t>
  </si>
  <si>
    <t>4.</t>
  </si>
  <si>
    <t>Yamaha PM3</t>
  </si>
  <si>
    <t>5.</t>
  </si>
  <si>
    <t>Punkt dostępowy AP WiFi</t>
  </si>
  <si>
    <t>6.</t>
  </si>
  <si>
    <t>Ipad</t>
  </si>
  <si>
    <t>7.</t>
  </si>
  <si>
    <t>Yamaha Rio3224D</t>
  </si>
  <si>
    <t>8.</t>
  </si>
  <si>
    <t>9.</t>
  </si>
  <si>
    <t>spliter analogowy 20/4</t>
  </si>
  <si>
    <t>10.</t>
  </si>
  <si>
    <t>swith Luminex GigaCore10</t>
  </si>
  <si>
    <t>11.</t>
  </si>
  <si>
    <t>przewód świadłowodowy zlącza FiberFox</t>
  </si>
  <si>
    <t>12.</t>
  </si>
  <si>
    <t>Nexo Geo M1012</t>
  </si>
  <si>
    <t>13.</t>
  </si>
  <si>
    <t>Nexo Geo M1025</t>
  </si>
  <si>
    <t>14.</t>
  </si>
  <si>
    <t>Nexo STM s118</t>
  </si>
  <si>
    <t>15.</t>
  </si>
  <si>
    <t>Nexo NXAMP 4x4</t>
  </si>
  <si>
    <t>16.</t>
  </si>
  <si>
    <t>K&amp;F PLM 12K44</t>
  </si>
  <si>
    <t>17.</t>
  </si>
  <si>
    <t>K&amp;F Gravis 8</t>
  </si>
  <si>
    <t>18.</t>
  </si>
  <si>
    <t>K&amp;F Nomos LT</t>
  </si>
  <si>
    <t>19.</t>
  </si>
  <si>
    <t>K&amp;F Spectra</t>
  </si>
  <si>
    <t>20.</t>
  </si>
  <si>
    <t>K&amp;F PLM 5K44</t>
  </si>
  <si>
    <t>21.</t>
  </si>
  <si>
    <t>D&amp;B Max</t>
  </si>
  <si>
    <t>22.</t>
  </si>
  <si>
    <t>D&amp;B D20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</si>
  <si>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</si>
  <si>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</si>
  <si>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</si>
  <si>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</si>
  <si>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</si>
  <si>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</si>
  <si>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</si>
  <si>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</si>
  <si>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</si>
  <si>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kabel mikrofonowy XLR-XLR 10m białe</t>
  </si>
  <si>
    <t>32.</t>
  </si>
  <si>
    <t>33.</t>
  </si>
  <si>
    <t>34.</t>
  </si>
  <si>
    <t>CAT5 90mb</t>
  </si>
  <si>
    <t>35.</t>
  </si>
  <si>
    <t>Wisycom SPL2216</t>
  </si>
  <si>
    <t>36.</t>
  </si>
  <si>
    <t>Shure ATX600</t>
  </si>
  <si>
    <t>37.</t>
  </si>
  <si>
    <t>Sennheiser AC41</t>
  </si>
  <si>
    <t>38.</t>
  </si>
  <si>
    <t>Sennheiser EW IEM G4-A</t>
  </si>
  <si>
    <t>39.</t>
  </si>
  <si>
    <t>Wisycom LFA</t>
  </si>
  <si>
    <t>40.</t>
  </si>
  <si>
    <t>Wisycom ADFA</t>
  </si>
  <si>
    <t>41.</t>
  </si>
  <si>
    <t>RG9 przewody antenowe 15mb</t>
  </si>
  <si>
    <t>42.</t>
  </si>
  <si>
    <t xml:space="preserve">Plexiglas </t>
  </si>
  <si>
    <t>43.</t>
  </si>
  <si>
    <t>44.</t>
  </si>
  <si>
    <t>45.</t>
  </si>
  <si>
    <t>46.</t>
  </si>
  <si>
    <t>47.</t>
  </si>
  <si>
    <t>Shure ULXD2</t>
  </si>
  <si>
    <t>48.</t>
  </si>
  <si>
    <t>Sennheiser G4 SK + EM</t>
  </si>
  <si>
    <t>49.</t>
  </si>
  <si>
    <t>Shure Beta 52</t>
  </si>
  <si>
    <t>50.</t>
  </si>
  <si>
    <t>51.</t>
  </si>
  <si>
    <t>Sennheiser MKH8040</t>
  </si>
  <si>
    <t>52.</t>
  </si>
  <si>
    <t>53.</t>
  </si>
  <si>
    <t>AKG C414</t>
  </si>
  <si>
    <t>54.</t>
  </si>
  <si>
    <t>55.</t>
  </si>
  <si>
    <t>56.</t>
  </si>
  <si>
    <t>57.</t>
  </si>
  <si>
    <t>58.</t>
  </si>
  <si>
    <t>Sennheiser MD421</t>
  </si>
  <si>
    <t>59.</t>
  </si>
  <si>
    <t xml:space="preserve"> Beyerdynamic M88</t>
  </si>
  <si>
    <t>60.</t>
  </si>
  <si>
    <t>Sennheiser G4 SKM + EM</t>
  </si>
  <si>
    <t>61.</t>
  </si>
  <si>
    <t>Sennheiser IE4</t>
  </si>
  <si>
    <t>SUMA NETTO ZA 6 DNI</t>
  </si>
  <si>
    <t>TABELA 4</t>
  </si>
  <si>
    <t>KLUB</t>
  </si>
  <si>
    <t>Yamaha QL1</t>
  </si>
  <si>
    <t>K&amp;F Gravis 12</t>
  </si>
  <si>
    <t>SUMA BRUTTO ZA 10 DNI</t>
  </si>
  <si>
    <t>SUMA NETTO ZA 10 DNI</t>
  </si>
  <si>
    <t>SUMA BRUTTO ZA 6 DNI</t>
  </si>
  <si>
    <t>TABELA 5</t>
  </si>
  <si>
    <t>CENA BRUTTO</t>
  </si>
  <si>
    <t>TABELA 6</t>
  </si>
  <si>
    <t>KAIP II etap</t>
  </si>
  <si>
    <t>Shure SM58</t>
  </si>
  <si>
    <t>e906</t>
  </si>
  <si>
    <t>e904</t>
  </si>
  <si>
    <t>ATM350</t>
  </si>
  <si>
    <t xml:space="preserve">SUMA NETTO </t>
  </si>
  <si>
    <t>TABELA 7</t>
  </si>
  <si>
    <t>Shure ULXD4QE</t>
  </si>
  <si>
    <t>Kora.Boska (Sciśnień)</t>
  </si>
  <si>
    <t>DPA4060</t>
  </si>
  <si>
    <t>Shure ULXD4Q</t>
  </si>
  <si>
    <t>Shure ULXD2 Beta 58</t>
  </si>
  <si>
    <t>Shure ULXD1</t>
  </si>
  <si>
    <t>TABELA 8</t>
  </si>
  <si>
    <t>28.03-2.04.2023 (6 DNI)</t>
  </si>
  <si>
    <t>TABELA 9</t>
  </si>
  <si>
    <t>22-24.03.2023 (3DNI)</t>
  </si>
  <si>
    <t>TW AUDiO VERA20</t>
  </si>
  <si>
    <t>TW AUDiO VERAS32</t>
  </si>
  <si>
    <t>RF600 rama</t>
  </si>
  <si>
    <t>TW AUDiO T20 + SBT20 (Infill wraz z ramką do podwieszenia)</t>
  </si>
  <si>
    <t xml:space="preserve"> TourRack X ( jeden rack zawiera 2x switch, 3 x wzmacniacz Powerosft X4, panel dystrybucyjny)</t>
  </si>
  <si>
    <t>Sysrack 3X (rack zawiera panel dystrybucyjny 1x wzmacniacz Powersoft X4)</t>
  </si>
  <si>
    <t>24.03-2.04.2023 (10dni)</t>
  </si>
  <si>
    <t xml:space="preserve">CSR5 </t>
  </si>
  <si>
    <t xml:space="preserve">DSP-RX </t>
  </si>
  <si>
    <t>karta rozszerzeń HY- 144 DANTE SRC.</t>
  </si>
  <si>
    <t>RIO 3224 D2  </t>
  </si>
  <si>
    <t>odsłuchy personalne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</si>
</sst>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name val="Book Antiqua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Book Antiqua"/>
      <family val="1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49" fontId="3" fillId="2" borderId="3" xfId="2" applyNumberFormat="1" applyFont="1" applyFill="1" applyBorder="1" applyAlignment="1" applyProtection="1">
      <alignment horizontal="center"/>
    </xf>
    <xf numFmtId="49" fontId="3" fillId="2" borderId="4" xfId="2" applyNumberFormat="1" applyFont="1" applyFill="1" applyBorder="1" applyAlignment="1" applyProtection="1">
      <alignment horizontal="center"/>
    </xf>
    <xf numFmtId="44" fontId="4" fillId="0" borderId="1" xfId="1" applyFont="1" applyBorder="1"/>
    <xf numFmtId="0" fontId="5" fillId="0" borderId="0" xfId="0" applyFont="1"/>
    <xf numFmtId="44" fontId="4" fillId="4" borderId="1" xfId="0" applyNumberFormat="1" applyFont="1" applyFill="1" applyBorder="1"/>
    <xf numFmtId="44" fontId="4" fillId="4" borderId="5" xfId="0" applyNumberFormat="1" applyFont="1" applyFill="1" applyBorder="1"/>
    <xf numFmtId="0" fontId="4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6" fillId="6" borderId="5" xfId="0" applyFont="1" applyFill="1" applyBorder="1"/>
    <xf numFmtId="0" fontId="6" fillId="0" borderId="0" xfId="0" applyFont="1"/>
    <xf numFmtId="0" fontId="7" fillId="4" borderId="14" xfId="0" applyFont="1" applyFill="1" applyBorder="1"/>
    <xf numFmtId="0" fontId="7" fillId="4" borderId="15" xfId="0" applyFont="1" applyFill="1" applyBorder="1"/>
    <xf numFmtId="0" fontId="8" fillId="0" borderId="5" xfId="0" applyFont="1" applyBorder="1" applyAlignment="1">
      <alignment horizontal="center" wrapText="1"/>
    </xf>
    <xf numFmtId="16" fontId="8" fillId="0" borderId="6" xfId="0" applyNumberFormat="1" applyFont="1" applyBorder="1"/>
    <xf numFmtId="0" fontId="8" fillId="0" borderId="1" xfId="0" applyFont="1" applyBorder="1"/>
    <xf numFmtId="44" fontId="8" fillId="3" borderId="2" xfId="1" applyFont="1" applyFill="1" applyBorder="1"/>
    <xf numFmtId="16" fontId="8" fillId="0" borderId="6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44" fontId="8" fillId="3" borderId="7" xfId="1" applyFont="1" applyFill="1" applyBorder="1"/>
    <xf numFmtId="0" fontId="8" fillId="0" borderId="8" xfId="0" applyFont="1" applyBorder="1"/>
    <xf numFmtId="0" fontId="8" fillId="0" borderId="9" xfId="0" applyFont="1" applyBorder="1"/>
    <xf numFmtId="0" fontId="3" fillId="4" borderId="9" xfId="0" applyFont="1" applyFill="1" applyBorder="1" applyAlignment="1">
      <alignment horizontal="left"/>
    </xf>
    <xf numFmtId="44" fontId="3" fillId="4" borderId="5" xfId="1" applyFont="1" applyFill="1" applyBorder="1" applyAlignment="1">
      <alignment horizontal="left"/>
    </xf>
    <xf numFmtId="0" fontId="8" fillId="0" borderId="0" xfId="0" applyFont="1"/>
    <xf numFmtId="0" fontId="8" fillId="4" borderId="10" xfId="0" applyFont="1" applyFill="1" applyBorder="1" applyAlignment="1">
      <alignment horizontal="right"/>
    </xf>
    <xf numFmtId="44" fontId="8" fillId="4" borderId="11" xfId="0" applyNumberFormat="1" applyFont="1" applyFill="1" applyBorder="1"/>
    <xf numFmtId="0" fontId="3" fillId="4" borderId="12" xfId="0" applyFont="1" applyFill="1" applyBorder="1" applyAlignment="1">
      <alignment horizontal="right" wrapText="1"/>
    </xf>
    <xf numFmtId="44" fontId="8" fillId="4" borderId="13" xfId="0" applyNumberFormat="1" applyFont="1" applyFill="1" applyBorder="1"/>
    <xf numFmtId="0" fontId="6" fillId="4" borderId="5" xfId="0" applyFont="1" applyFill="1" applyBorder="1"/>
    <xf numFmtId="0" fontId="9" fillId="0" borderId="0" xfId="0" applyFont="1"/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5" fillId="0" borderId="10" xfId="0" applyFont="1" applyBorder="1"/>
    <xf numFmtId="44" fontId="5" fillId="4" borderId="16" xfId="0" applyNumberFormat="1" applyFont="1" applyFill="1" applyBorder="1"/>
    <xf numFmtId="0" fontId="5" fillId="0" borderId="11" xfId="0" applyFont="1" applyBorder="1"/>
    <xf numFmtId="0" fontId="5" fillId="0" borderId="6" xfId="0" applyFont="1" applyBorder="1"/>
    <xf numFmtId="0" fontId="5" fillId="0" borderId="17" xfId="0" applyFont="1" applyBorder="1"/>
    <xf numFmtId="44" fontId="5" fillId="4" borderId="1" xfId="0" applyNumberFormat="1" applyFont="1" applyFill="1" applyBorder="1"/>
    <xf numFmtId="44" fontId="5" fillId="4" borderId="18" xfId="0" applyNumberFormat="1" applyFont="1" applyFill="1" applyBorder="1"/>
    <xf numFmtId="0" fontId="5" fillId="0" borderId="13" xfId="0" applyFont="1" applyBorder="1"/>
    <xf numFmtId="0" fontId="6" fillId="4" borderId="0" xfId="0" applyFont="1" applyFill="1"/>
    <xf numFmtId="0" fontId="5" fillId="0" borderId="19" xfId="0" applyFont="1" applyBorder="1" applyAlignment="1">
      <alignment horizontal="center"/>
    </xf>
    <xf numFmtId="0" fontId="5" fillId="0" borderId="21" xfId="0" applyFont="1" applyBorder="1"/>
    <xf numFmtId="44" fontId="5" fillId="4" borderId="5" xfId="0" applyNumberFormat="1" applyFont="1" applyFill="1" applyBorder="1"/>
    <xf numFmtId="0" fontId="5" fillId="0" borderId="22" xfId="0" applyFont="1" applyBorder="1"/>
    <xf numFmtId="0" fontId="5" fillId="0" borderId="23" xfId="0" applyFont="1" applyBorder="1"/>
    <xf numFmtId="44" fontId="5" fillId="0" borderId="0" xfId="0" applyNumberFormat="1" applyFont="1"/>
    <xf numFmtId="8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20" xfId="0" applyFont="1" applyBorder="1" applyAlignment="1">
      <alignment horizontal="right"/>
    </xf>
    <xf numFmtId="0" fontId="10" fillId="0" borderId="0" xfId="0" applyFont="1" applyAlignment="1">
      <alignment horizontal="left" wrapText="1"/>
    </xf>
  </cellXfs>
  <cellStyles count="4">
    <cellStyle name="Excel Built-in Normal" xfId="2" xr:uid="{551563DB-5236-43DB-A693-67CABD17FA74}"/>
    <cellStyle name="Normalny" xfId="0" builtinId="0"/>
    <cellStyle name="Walutowy" xfId="1" builtinId="4"/>
    <cellStyle name="Walutowy 2" xfId="3" xr:uid="{1CF9A85F-1BD3-48A2-8A49-25746A8C2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8"/>
  <sheetViews>
    <sheetView tabSelected="1" workbookViewId="0">
      <selection activeCell="E137" sqref="E137"/>
    </sheetView>
  </sheetViews>
  <sheetFormatPr defaultColWidth="8.85546875" defaultRowHeight="15" x14ac:dyDescent="0.25"/>
  <cols>
    <col min="1" max="1" width="16.7109375" style="4" bestFit="1" customWidth="1"/>
    <col min="2" max="2" width="50.85546875" style="4" bestFit="1" customWidth="1"/>
    <col min="3" max="3" width="18.85546875" style="4" bestFit="1" customWidth="1"/>
    <col min="4" max="4" width="22.140625" style="4" bestFit="1" customWidth="1"/>
    <col min="5" max="16384" width="8.85546875" style="4"/>
  </cols>
  <sheetData>
    <row r="1" spans="1:4" ht="15.75" thickBot="1" x14ac:dyDescent="0.3">
      <c r="A1" s="9" t="s">
        <v>0</v>
      </c>
    </row>
    <row r="2" spans="1:4" ht="15.75" thickBot="1" x14ac:dyDescent="0.3">
      <c r="A2" s="10"/>
    </row>
    <row r="3" spans="1:4" ht="15.75" thickBot="1" x14ac:dyDescent="0.3">
      <c r="A3" s="11" t="s">
        <v>22</v>
      </c>
      <c r="B3" s="12" t="s">
        <v>3</v>
      </c>
    </row>
    <row r="4" spans="1:4" ht="50.25" thickBot="1" x14ac:dyDescent="0.35">
      <c r="A4" s="1" t="s">
        <v>4</v>
      </c>
      <c r="B4" s="2" t="s">
        <v>1</v>
      </c>
      <c r="C4" s="2" t="s">
        <v>5</v>
      </c>
      <c r="D4" s="13" t="s">
        <v>23</v>
      </c>
    </row>
    <row r="5" spans="1:4" ht="16.5" x14ac:dyDescent="0.3">
      <c r="A5" s="14">
        <v>45009</v>
      </c>
      <c r="B5" s="15" t="s">
        <v>6</v>
      </c>
      <c r="C5" s="15" t="s">
        <v>7</v>
      </c>
      <c r="D5" s="16">
        <f>E314</f>
        <v>0</v>
      </c>
    </row>
    <row r="6" spans="1:4" ht="16.5" x14ac:dyDescent="0.3">
      <c r="A6" s="14">
        <v>45010</v>
      </c>
      <c r="B6" s="15" t="s">
        <v>6</v>
      </c>
      <c r="C6" s="15" t="s">
        <v>8</v>
      </c>
      <c r="D6" s="16">
        <f>E202</f>
        <v>0</v>
      </c>
    </row>
    <row r="7" spans="1:4" ht="16.5" x14ac:dyDescent="0.3">
      <c r="A7" s="14">
        <v>45011</v>
      </c>
      <c r="B7" s="15" t="s">
        <v>6</v>
      </c>
      <c r="C7" s="15" t="s">
        <v>9</v>
      </c>
      <c r="D7" s="16">
        <f>E234</f>
        <v>0</v>
      </c>
    </row>
    <row r="8" spans="1:4" ht="16.5" x14ac:dyDescent="0.3">
      <c r="A8" s="14">
        <v>45012</v>
      </c>
      <c r="B8" s="15" t="s">
        <v>6</v>
      </c>
      <c r="C8" s="15" t="s">
        <v>10</v>
      </c>
      <c r="D8" s="16">
        <f>E272</f>
        <v>0</v>
      </c>
    </row>
    <row r="9" spans="1:4" ht="16.5" x14ac:dyDescent="0.3">
      <c r="A9" s="14">
        <v>45012</v>
      </c>
      <c r="B9" s="15" t="s">
        <v>11</v>
      </c>
      <c r="C9" s="15" t="s">
        <v>12</v>
      </c>
      <c r="D9" s="16">
        <f>E292</f>
        <v>0</v>
      </c>
    </row>
    <row r="10" spans="1:4" ht="16.5" x14ac:dyDescent="0.3">
      <c r="A10" s="17" t="s">
        <v>13</v>
      </c>
      <c r="B10" s="15" t="s">
        <v>6</v>
      </c>
      <c r="C10" s="15" t="s">
        <v>14</v>
      </c>
      <c r="D10" s="16">
        <f>E48</f>
        <v>0</v>
      </c>
    </row>
    <row r="11" spans="1:4" ht="16.5" x14ac:dyDescent="0.3">
      <c r="A11" s="17" t="s">
        <v>15</v>
      </c>
      <c r="B11" s="15" t="s">
        <v>2</v>
      </c>
      <c r="C11" s="15" t="s">
        <v>16</v>
      </c>
      <c r="D11" s="16">
        <f>E124</f>
        <v>0</v>
      </c>
    </row>
    <row r="12" spans="1:4" ht="17.25" thickBot="1" x14ac:dyDescent="0.35">
      <c r="A12" s="18" t="s">
        <v>17</v>
      </c>
      <c r="B12" s="15" t="s">
        <v>18</v>
      </c>
      <c r="C12" s="15" t="s">
        <v>19</v>
      </c>
      <c r="D12" s="19">
        <f>E168</f>
        <v>0</v>
      </c>
    </row>
    <row r="13" spans="1:4" ht="17.25" thickBot="1" x14ac:dyDescent="0.35">
      <c r="A13" s="20"/>
      <c r="B13" s="21"/>
      <c r="C13" s="22" t="s">
        <v>20</v>
      </c>
      <c r="D13" s="23">
        <f>SUM(D4:D12)</f>
        <v>0</v>
      </c>
    </row>
    <row r="14" spans="1:4" ht="16.5" x14ac:dyDescent="0.3">
      <c r="A14" s="24"/>
      <c r="B14" s="24"/>
      <c r="C14" s="24"/>
      <c r="D14" s="24"/>
    </row>
    <row r="15" spans="1:4" ht="17.25" thickBot="1" x14ac:dyDescent="0.35">
      <c r="A15" s="24"/>
      <c r="B15" s="24"/>
      <c r="C15" s="24"/>
      <c r="D15" s="24"/>
    </row>
    <row r="16" spans="1:4" ht="16.5" x14ac:dyDescent="0.3">
      <c r="A16" s="24"/>
      <c r="B16" s="24"/>
      <c r="C16" s="25" t="s">
        <v>21</v>
      </c>
      <c r="D16" s="26">
        <f>23%*D13</f>
        <v>0</v>
      </c>
    </row>
    <row r="17" spans="1:6" ht="46.5" thickBot="1" x14ac:dyDescent="0.35">
      <c r="A17" s="24"/>
      <c r="B17" s="24"/>
      <c r="C17" s="27" t="s">
        <v>24</v>
      </c>
      <c r="D17" s="28">
        <f>D13+D16</f>
        <v>0</v>
      </c>
    </row>
    <row r="19" spans="1:6" ht="15.75" thickBot="1" x14ac:dyDescent="0.3"/>
    <row r="20" spans="1:6" ht="21.75" thickBot="1" x14ac:dyDescent="0.4">
      <c r="A20" s="29" t="s">
        <v>25</v>
      </c>
      <c r="B20" s="30" t="s">
        <v>26</v>
      </c>
      <c r="C20" s="54" t="s">
        <v>56</v>
      </c>
      <c r="D20" s="55"/>
    </row>
    <row r="21" spans="1:6" ht="21" customHeight="1" x14ac:dyDescent="0.35">
      <c r="B21" s="30" t="s">
        <v>27</v>
      </c>
      <c r="C21" s="57" t="s">
        <v>57</v>
      </c>
      <c r="D21" s="57"/>
      <c r="E21" s="57"/>
      <c r="F21" s="57"/>
    </row>
    <row r="23" spans="1:6" ht="30" x14ac:dyDescent="0.25">
      <c r="A23" s="31" t="s">
        <v>28</v>
      </c>
      <c r="B23" s="32" t="s">
        <v>29</v>
      </c>
      <c r="C23" s="32" t="s">
        <v>30</v>
      </c>
      <c r="D23" s="32" t="s">
        <v>58</v>
      </c>
      <c r="E23" s="32" t="s">
        <v>32</v>
      </c>
    </row>
    <row r="24" spans="1:6" x14ac:dyDescent="0.25">
      <c r="A24" s="33">
        <v>1</v>
      </c>
      <c r="B24" s="34" t="s">
        <v>33</v>
      </c>
      <c r="C24" s="34">
        <v>1</v>
      </c>
      <c r="D24" s="35"/>
      <c r="E24" s="3">
        <f t="shared" ref="E24:E44" si="0">C24*D24</f>
        <v>0</v>
      </c>
    </row>
    <row r="25" spans="1:6" x14ac:dyDescent="0.25">
      <c r="A25" s="33">
        <v>2</v>
      </c>
      <c r="B25" s="34" t="s">
        <v>34</v>
      </c>
      <c r="C25" s="34">
        <v>40</v>
      </c>
      <c r="D25" s="35"/>
      <c r="E25" s="3">
        <f t="shared" si="0"/>
        <v>0</v>
      </c>
    </row>
    <row r="26" spans="1:6" x14ac:dyDescent="0.25">
      <c r="A26" s="33">
        <v>3</v>
      </c>
      <c r="B26" s="34" t="s">
        <v>35</v>
      </c>
      <c r="C26" s="34">
        <v>10</v>
      </c>
      <c r="D26" s="35"/>
      <c r="E26" s="3">
        <f t="shared" si="0"/>
        <v>0</v>
      </c>
    </row>
    <row r="27" spans="1:6" x14ac:dyDescent="0.25">
      <c r="A27" s="33">
        <v>4</v>
      </c>
      <c r="B27" s="34" t="s">
        <v>36</v>
      </c>
      <c r="C27" s="34">
        <v>10</v>
      </c>
      <c r="D27" s="35"/>
      <c r="E27" s="3">
        <f t="shared" si="0"/>
        <v>0</v>
      </c>
    </row>
    <row r="28" spans="1:6" x14ac:dyDescent="0.25">
      <c r="A28" s="33">
        <v>5</v>
      </c>
      <c r="B28" s="34" t="s">
        <v>37</v>
      </c>
      <c r="C28" s="34">
        <v>5</v>
      </c>
      <c r="D28" s="35"/>
      <c r="E28" s="3">
        <f t="shared" si="0"/>
        <v>0</v>
      </c>
    </row>
    <row r="29" spans="1:6" x14ac:dyDescent="0.25">
      <c r="A29" s="33">
        <v>6</v>
      </c>
      <c r="B29" s="34" t="s">
        <v>38</v>
      </c>
      <c r="C29" s="34">
        <v>2</v>
      </c>
      <c r="D29" s="35"/>
      <c r="E29" s="3">
        <f t="shared" si="0"/>
        <v>0</v>
      </c>
    </row>
    <row r="30" spans="1:6" x14ac:dyDescent="0.25">
      <c r="A30" s="33">
        <v>7</v>
      </c>
      <c r="B30" s="34" t="s">
        <v>39</v>
      </c>
      <c r="C30" s="34">
        <v>30</v>
      </c>
      <c r="D30" s="35"/>
      <c r="E30" s="3">
        <f t="shared" si="0"/>
        <v>0</v>
      </c>
    </row>
    <row r="31" spans="1:6" x14ac:dyDescent="0.25">
      <c r="A31" s="33">
        <v>8</v>
      </c>
      <c r="B31" s="34" t="s">
        <v>40</v>
      </c>
      <c r="C31" s="34">
        <v>100</v>
      </c>
      <c r="D31" s="35"/>
      <c r="E31" s="3">
        <f t="shared" si="0"/>
        <v>0</v>
      </c>
    </row>
    <row r="32" spans="1:6" x14ac:dyDescent="0.25">
      <c r="A32" s="33">
        <v>9</v>
      </c>
      <c r="B32" s="34" t="s">
        <v>41</v>
      </c>
      <c r="C32" s="34">
        <v>20</v>
      </c>
      <c r="D32" s="35"/>
      <c r="E32" s="3">
        <f t="shared" si="0"/>
        <v>0</v>
      </c>
    </row>
    <row r="33" spans="1:6" x14ac:dyDescent="0.25">
      <c r="A33" s="33">
        <v>10</v>
      </c>
      <c r="B33" s="34" t="s">
        <v>42</v>
      </c>
      <c r="C33" s="34">
        <v>4</v>
      </c>
      <c r="D33" s="35"/>
      <c r="E33" s="3">
        <f t="shared" si="0"/>
        <v>0</v>
      </c>
    </row>
    <row r="34" spans="1:6" x14ac:dyDescent="0.25">
      <c r="A34" s="33">
        <v>11</v>
      </c>
      <c r="B34" s="34" t="s">
        <v>43</v>
      </c>
      <c r="C34" s="34">
        <v>16</v>
      </c>
      <c r="D34" s="35"/>
      <c r="E34" s="3">
        <f t="shared" si="0"/>
        <v>0</v>
      </c>
    </row>
    <row r="35" spans="1:6" x14ac:dyDescent="0.25">
      <c r="A35" s="33">
        <v>12</v>
      </c>
      <c r="B35" s="34" t="s">
        <v>44</v>
      </c>
      <c r="C35" s="34">
        <v>20</v>
      </c>
      <c r="D35" s="35"/>
      <c r="E35" s="3">
        <f t="shared" si="0"/>
        <v>0</v>
      </c>
    </row>
    <row r="36" spans="1:6" x14ac:dyDescent="0.25">
      <c r="A36" s="33">
        <v>13</v>
      </c>
      <c r="B36" s="34" t="s">
        <v>45</v>
      </c>
      <c r="C36" s="34">
        <v>2</v>
      </c>
      <c r="D36" s="35"/>
      <c r="E36" s="3">
        <f t="shared" si="0"/>
        <v>0</v>
      </c>
    </row>
    <row r="37" spans="1:6" x14ac:dyDescent="0.25">
      <c r="A37" s="33">
        <v>14</v>
      </c>
      <c r="B37" s="34" t="s">
        <v>46</v>
      </c>
      <c r="C37" s="34">
        <v>16</v>
      </c>
      <c r="D37" s="35"/>
      <c r="E37" s="3">
        <f t="shared" si="0"/>
        <v>0</v>
      </c>
    </row>
    <row r="38" spans="1:6" x14ac:dyDescent="0.25">
      <c r="A38" s="33">
        <v>15</v>
      </c>
      <c r="B38" s="34" t="s">
        <v>47</v>
      </c>
      <c r="C38" s="34">
        <v>8</v>
      </c>
      <c r="D38" s="35"/>
      <c r="E38" s="3">
        <f t="shared" si="0"/>
        <v>0</v>
      </c>
    </row>
    <row r="39" spans="1:6" x14ac:dyDescent="0.25">
      <c r="A39" s="33">
        <v>16</v>
      </c>
      <c r="B39" s="34" t="s">
        <v>48</v>
      </c>
      <c r="C39" s="34">
        <v>3</v>
      </c>
      <c r="D39" s="35"/>
      <c r="E39" s="3">
        <f t="shared" si="0"/>
        <v>0</v>
      </c>
    </row>
    <row r="40" spans="1:6" x14ac:dyDescent="0.25">
      <c r="A40" s="33">
        <v>17</v>
      </c>
      <c r="B40" s="34" t="s">
        <v>49</v>
      </c>
      <c r="C40" s="34">
        <v>12</v>
      </c>
      <c r="D40" s="35"/>
      <c r="E40" s="3">
        <f t="shared" si="0"/>
        <v>0</v>
      </c>
    </row>
    <row r="41" spans="1:6" x14ac:dyDescent="0.25">
      <c r="A41" s="33">
        <v>18</v>
      </c>
      <c r="B41" s="34" t="s">
        <v>50</v>
      </c>
      <c r="C41" s="34">
        <v>2</v>
      </c>
      <c r="D41" s="35"/>
      <c r="E41" s="3">
        <f t="shared" si="0"/>
        <v>0</v>
      </c>
    </row>
    <row r="42" spans="1:6" x14ac:dyDescent="0.25">
      <c r="A42" s="33">
        <v>19</v>
      </c>
      <c r="B42" s="34" t="s">
        <v>51</v>
      </c>
      <c r="C42" s="34">
        <v>1</v>
      </c>
      <c r="D42" s="35"/>
      <c r="E42" s="3">
        <f t="shared" si="0"/>
        <v>0</v>
      </c>
    </row>
    <row r="43" spans="1:6" x14ac:dyDescent="0.25">
      <c r="A43" s="33">
        <v>20</v>
      </c>
      <c r="B43" s="34" t="s">
        <v>52</v>
      </c>
      <c r="C43" s="34">
        <v>4</v>
      </c>
      <c r="D43" s="35"/>
      <c r="E43" s="3">
        <f t="shared" si="0"/>
        <v>0</v>
      </c>
    </row>
    <row r="44" spans="1:6" x14ac:dyDescent="0.25">
      <c r="A44" s="33">
        <v>21</v>
      </c>
      <c r="B44" s="34" t="s">
        <v>53</v>
      </c>
      <c r="C44" s="34">
        <v>2</v>
      </c>
      <c r="D44" s="35"/>
      <c r="E44" s="3">
        <f t="shared" si="0"/>
        <v>0</v>
      </c>
    </row>
    <row r="45" spans="1:6" x14ac:dyDescent="0.25">
      <c r="A45" s="33"/>
      <c r="B45" s="34"/>
      <c r="C45" s="34"/>
      <c r="D45" s="33"/>
      <c r="E45" s="3"/>
    </row>
    <row r="46" spans="1:6" x14ac:dyDescent="0.25">
      <c r="A46" s="53" t="s">
        <v>61</v>
      </c>
      <c r="B46" s="53"/>
      <c r="C46" s="53"/>
      <c r="D46" s="53"/>
      <c r="E46" s="5">
        <f>SUM(E24:E45)</f>
        <v>0</v>
      </c>
    </row>
    <row r="47" spans="1:6" ht="15.75" thickBot="1" x14ac:dyDescent="0.3"/>
    <row r="48" spans="1:6" x14ac:dyDescent="0.25">
      <c r="D48" s="36" t="s">
        <v>60</v>
      </c>
      <c r="E48" s="37">
        <f>E46*3</f>
        <v>0</v>
      </c>
      <c r="F48" s="38"/>
    </row>
    <row r="49" spans="1:6" x14ac:dyDescent="0.25">
      <c r="D49" s="39"/>
      <c r="E49" s="33"/>
      <c r="F49" s="40"/>
    </row>
    <row r="50" spans="1:6" x14ac:dyDescent="0.25">
      <c r="D50" s="39" t="s">
        <v>21</v>
      </c>
      <c r="E50" s="41">
        <f>E48*23%</f>
        <v>0</v>
      </c>
      <c r="F50" s="40"/>
    </row>
    <row r="51" spans="1:6" ht="15.75" thickBot="1" x14ac:dyDescent="0.3">
      <c r="D51" s="39"/>
      <c r="E51" s="33"/>
      <c r="F51" s="40"/>
    </row>
    <row r="52" spans="1:6" ht="15.75" thickBot="1" x14ac:dyDescent="0.3">
      <c r="D52" s="36" t="s">
        <v>62</v>
      </c>
      <c r="E52" s="42">
        <f>E48+E50</f>
        <v>0</v>
      </c>
      <c r="F52" s="43"/>
    </row>
    <row r="54" spans="1:6" x14ac:dyDescent="0.25">
      <c r="A54" s="44" t="s">
        <v>63</v>
      </c>
    </row>
    <row r="55" spans="1:6" ht="21" x14ac:dyDescent="0.35">
      <c r="B55" s="30" t="s">
        <v>26</v>
      </c>
      <c r="C55" s="54" t="s">
        <v>191</v>
      </c>
      <c r="D55" s="55"/>
    </row>
    <row r="56" spans="1:6" ht="21" x14ac:dyDescent="0.35">
      <c r="B56" s="30" t="s">
        <v>27</v>
      </c>
      <c r="C56" s="55" t="s">
        <v>64</v>
      </c>
      <c r="D56" s="55"/>
    </row>
    <row r="58" spans="1:6" ht="45" x14ac:dyDescent="0.25">
      <c r="A58" s="31" t="s">
        <v>28</v>
      </c>
      <c r="B58" s="32" t="s">
        <v>29</v>
      </c>
      <c r="C58" s="32" t="s">
        <v>30</v>
      </c>
      <c r="D58" s="32" t="s">
        <v>31</v>
      </c>
      <c r="E58" s="32" t="s">
        <v>32</v>
      </c>
    </row>
    <row r="59" spans="1:6" x14ac:dyDescent="0.25">
      <c r="A59" s="33" t="s">
        <v>65</v>
      </c>
      <c r="B59" s="34" t="s">
        <v>66</v>
      </c>
      <c r="C59" s="34">
        <v>1</v>
      </c>
      <c r="D59" s="35"/>
      <c r="E59" s="3">
        <f t="shared" ref="E59:E119" si="1">C59*D59</f>
        <v>0</v>
      </c>
    </row>
    <row r="60" spans="1:6" x14ac:dyDescent="0.25">
      <c r="A60" s="33" t="s">
        <v>67</v>
      </c>
      <c r="B60" s="34" t="s">
        <v>68</v>
      </c>
      <c r="C60" s="34">
        <v>2</v>
      </c>
      <c r="D60" s="35"/>
      <c r="E60" s="3">
        <f t="shared" si="1"/>
        <v>0</v>
      </c>
    </row>
    <row r="61" spans="1:6" x14ac:dyDescent="0.25">
      <c r="A61" s="33" t="s">
        <v>69</v>
      </c>
      <c r="B61" s="34" t="s">
        <v>70</v>
      </c>
      <c r="C61" s="34">
        <v>1</v>
      </c>
      <c r="D61" s="35"/>
      <c r="E61" s="3">
        <f t="shared" si="1"/>
        <v>0</v>
      </c>
    </row>
    <row r="62" spans="1:6" x14ac:dyDescent="0.25">
      <c r="A62" s="33" t="s">
        <v>71</v>
      </c>
      <c r="B62" s="34" t="s">
        <v>72</v>
      </c>
      <c r="C62" s="34">
        <v>0</v>
      </c>
      <c r="D62" s="35"/>
      <c r="E62" s="3">
        <f t="shared" si="1"/>
        <v>0</v>
      </c>
    </row>
    <row r="63" spans="1:6" x14ac:dyDescent="0.25">
      <c r="A63" s="33" t="s">
        <v>73</v>
      </c>
      <c r="B63" s="34" t="s">
        <v>74</v>
      </c>
      <c r="C63" s="34">
        <v>2</v>
      </c>
      <c r="D63" s="35"/>
      <c r="E63" s="3">
        <f t="shared" si="1"/>
        <v>0</v>
      </c>
    </row>
    <row r="64" spans="1:6" x14ac:dyDescent="0.25">
      <c r="A64" s="33" t="s">
        <v>75</v>
      </c>
      <c r="B64" s="34" t="s">
        <v>76</v>
      </c>
      <c r="C64" s="34">
        <v>2</v>
      </c>
      <c r="D64" s="35"/>
      <c r="E64" s="3">
        <f t="shared" si="1"/>
        <v>0</v>
      </c>
    </row>
    <row r="65" spans="1:5" x14ac:dyDescent="0.25">
      <c r="A65" s="33" t="s">
        <v>77</v>
      </c>
      <c r="B65" s="45" t="s">
        <v>78</v>
      </c>
      <c r="C65" s="45">
        <v>4</v>
      </c>
      <c r="D65" s="35"/>
      <c r="E65" s="3">
        <f t="shared" si="1"/>
        <v>0</v>
      </c>
    </row>
    <row r="66" spans="1:5" x14ac:dyDescent="0.25">
      <c r="A66" s="33" t="s">
        <v>79</v>
      </c>
      <c r="B66" s="34" t="s">
        <v>53</v>
      </c>
      <c r="C66" s="34">
        <v>1</v>
      </c>
      <c r="D66" s="35"/>
      <c r="E66" s="3">
        <f t="shared" si="1"/>
        <v>0</v>
      </c>
    </row>
    <row r="67" spans="1:5" x14ac:dyDescent="0.25">
      <c r="A67" s="33" t="s">
        <v>80</v>
      </c>
      <c r="B67" s="34" t="s">
        <v>81</v>
      </c>
      <c r="C67" s="34">
        <v>1</v>
      </c>
      <c r="D67" s="35"/>
      <c r="E67" s="3">
        <f t="shared" si="1"/>
        <v>0</v>
      </c>
    </row>
    <row r="68" spans="1:5" x14ac:dyDescent="0.25">
      <c r="A68" s="33" t="s">
        <v>82</v>
      </c>
      <c r="B68" s="34" t="s">
        <v>83</v>
      </c>
      <c r="C68" s="34">
        <v>2</v>
      </c>
      <c r="D68" s="35"/>
      <c r="E68" s="3">
        <f t="shared" si="1"/>
        <v>0</v>
      </c>
    </row>
    <row r="69" spans="1:5" x14ac:dyDescent="0.25">
      <c r="A69" s="33" t="s">
        <v>84</v>
      </c>
      <c r="B69" s="34" t="s">
        <v>85</v>
      </c>
      <c r="C69" s="34">
        <v>2</v>
      </c>
      <c r="D69" s="35"/>
      <c r="E69" s="3">
        <f t="shared" si="1"/>
        <v>0</v>
      </c>
    </row>
    <row r="70" spans="1:5" x14ac:dyDescent="0.25">
      <c r="A70" s="33" t="s">
        <v>86</v>
      </c>
      <c r="B70" s="34" t="s">
        <v>87</v>
      </c>
      <c r="C70" s="34">
        <v>20</v>
      </c>
      <c r="D70" s="35"/>
      <c r="E70" s="3">
        <f t="shared" si="1"/>
        <v>0</v>
      </c>
    </row>
    <row r="71" spans="1:5" x14ac:dyDescent="0.25">
      <c r="A71" s="33" t="s">
        <v>88</v>
      </c>
      <c r="B71" s="34" t="s">
        <v>89</v>
      </c>
      <c r="C71" s="34">
        <v>2</v>
      </c>
      <c r="D71" s="35"/>
      <c r="E71" s="3">
        <f t="shared" si="1"/>
        <v>0</v>
      </c>
    </row>
    <row r="72" spans="1:5" x14ac:dyDescent="0.25">
      <c r="A72" s="33" t="s">
        <v>90</v>
      </c>
      <c r="B72" s="34" t="s">
        <v>91</v>
      </c>
      <c r="C72" s="34">
        <v>4</v>
      </c>
      <c r="D72" s="35"/>
      <c r="E72" s="3">
        <f t="shared" si="1"/>
        <v>0</v>
      </c>
    </row>
    <row r="73" spans="1:5" x14ac:dyDescent="0.25">
      <c r="A73" s="33" t="s">
        <v>92</v>
      </c>
      <c r="B73" s="34" t="s">
        <v>93</v>
      </c>
      <c r="C73" s="34">
        <v>2</v>
      </c>
      <c r="D73" s="35"/>
      <c r="E73" s="3">
        <f t="shared" si="1"/>
        <v>0</v>
      </c>
    </row>
    <row r="74" spans="1:5" x14ac:dyDescent="0.25">
      <c r="A74" s="33" t="s">
        <v>94</v>
      </c>
      <c r="B74" s="34" t="s">
        <v>95</v>
      </c>
      <c r="C74" s="34">
        <v>2</v>
      </c>
      <c r="D74" s="35"/>
      <c r="E74" s="3">
        <f t="shared" si="1"/>
        <v>0</v>
      </c>
    </row>
    <row r="75" spans="1:5" x14ac:dyDescent="0.25">
      <c r="A75" s="33" t="s">
        <v>96</v>
      </c>
      <c r="B75" s="34" t="s">
        <v>97</v>
      </c>
      <c r="C75" s="34">
        <v>6</v>
      </c>
      <c r="D75" s="35"/>
      <c r="E75" s="3">
        <f t="shared" si="1"/>
        <v>0</v>
      </c>
    </row>
    <row r="76" spans="1:5" x14ac:dyDescent="0.25">
      <c r="A76" s="33" t="s">
        <v>98</v>
      </c>
      <c r="B76" s="34" t="s">
        <v>99</v>
      </c>
      <c r="C76" s="34">
        <v>2</v>
      </c>
      <c r="D76" s="35"/>
      <c r="E76" s="3">
        <f t="shared" si="1"/>
        <v>0</v>
      </c>
    </row>
    <row r="77" spans="1:5" x14ac:dyDescent="0.25">
      <c r="A77" s="33" t="s">
        <v>100</v>
      </c>
      <c r="B77" s="34" t="s">
        <v>101</v>
      </c>
      <c r="C77" s="34">
        <v>2</v>
      </c>
      <c r="D77" s="35"/>
      <c r="E77" s="3">
        <f t="shared" si="1"/>
        <v>0</v>
      </c>
    </row>
    <row r="78" spans="1:5" x14ac:dyDescent="0.25">
      <c r="A78" s="33" t="s">
        <v>102</v>
      </c>
      <c r="B78" s="45" t="s">
        <v>103</v>
      </c>
      <c r="C78" s="45">
        <v>1</v>
      </c>
      <c r="D78" s="35"/>
      <c r="E78" s="3">
        <f t="shared" si="1"/>
        <v>0</v>
      </c>
    </row>
    <row r="79" spans="1:5" x14ac:dyDescent="0.25">
      <c r="A79" s="33" t="s">
        <v>104</v>
      </c>
      <c r="B79" s="34" t="s">
        <v>105</v>
      </c>
      <c r="C79" s="34">
        <v>8</v>
      </c>
      <c r="D79" s="35"/>
      <c r="E79" s="3">
        <f t="shared" si="1"/>
        <v>0</v>
      </c>
    </row>
    <row r="80" spans="1:5" x14ac:dyDescent="0.25">
      <c r="A80" s="33" t="s">
        <v>106</v>
      </c>
      <c r="B80" s="34" t="s">
        <v>107</v>
      </c>
      <c r="C80" s="34">
        <v>2</v>
      </c>
      <c r="D80" s="35"/>
      <c r="E80" s="3">
        <f t="shared" si="1"/>
        <v>0</v>
      </c>
    </row>
    <row r="81" spans="1:5" x14ac:dyDescent="0.25">
      <c r="A81" s="33" t="s">
        <v>108</v>
      </c>
      <c r="B81" s="34" t="s">
        <v>33</v>
      </c>
      <c r="C81" s="34">
        <v>1</v>
      </c>
      <c r="D81" s="35"/>
      <c r="E81" s="3">
        <f t="shared" si="1"/>
        <v>0</v>
      </c>
    </row>
    <row r="82" spans="1:5" x14ac:dyDescent="0.25">
      <c r="A82" s="33" t="s">
        <v>109</v>
      </c>
      <c r="B82" s="34" t="s">
        <v>34</v>
      </c>
      <c r="C82" s="34">
        <v>40</v>
      </c>
      <c r="D82" s="35"/>
      <c r="E82" s="3">
        <f t="shared" si="1"/>
        <v>0</v>
      </c>
    </row>
    <row r="83" spans="1:5" x14ac:dyDescent="0.25">
      <c r="A83" s="33" t="s">
        <v>110</v>
      </c>
      <c r="B83" s="34" t="s">
        <v>35</v>
      </c>
      <c r="C83" s="34">
        <v>15</v>
      </c>
      <c r="D83" s="35"/>
      <c r="E83" s="3">
        <f t="shared" si="1"/>
        <v>0</v>
      </c>
    </row>
    <row r="84" spans="1:5" x14ac:dyDescent="0.25">
      <c r="A84" s="33" t="s">
        <v>111</v>
      </c>
      <c r="B84" s="34" t="s">
        <v>36</v>
      </c>
      <c r="C84" s="34">
        <v>10</v>
      </c>
      <c r="D84" s="35"/>
      <c r="E84" s="3">
        <f t="shared" si="1"/>
        <v>0</v>
      </c>
    </row>
    <row r="85" spans="1:5" x14ac:dyDescent="0.25">
      <c r="A85" s="33" t="s">
        <v>112</v>
      </c>
      <c r="B85" s="34" t="s">
        <v>37</v>
      </c>
      <c r="C85" s="34">
        <v>5</v>
      </c>
      <c r="D85" s="35"/>
      <c r="E85" s="3">
        <f t="shared" si="1"/>
        <v>0</v>
      </c>
    </row>
    <row r="86" spans="1:5" x14ac:dyDescent="0.25">
      <c r="A86" s="33" t="s">
        <v>113</v>
      </c>
      <c r="B86" s="34" t="s">
        <v>38</v>
      </c>
      <c r="C86" s="34">
        <v>2</v>
      </c>
      <c r="D86" s="35"/>
      <c r="E86" s="3">
        <f t="shared" si="1"/>
        <v>0</v>
      </c>
    </row>
    <row r="87" spans="1:5" x14ac:dyDescent="0.25">
      <c r="A87" s="33" t="s">
        <v>114</v>
      </c>
      <c r="B87" s="34" t="s">
        <v>39</v>
      </c>
      <c r="C87" s="34">
        <v>30</v>
      </c>
      <c r="D87" s="35"/>
      <c r="E87" s="3">
        <f t="shared" si="1"/>
        <v>0</v>
      </c>
    </row>
    <row r="88" spans="1:5" x14ac:dyDescent="0.25">
      <c r="A88" s="33" t="s">
        <v>115</v>
      </c>
      <c r="B88" s="34" t="s">
        <v>40</v>
      </c>
      <c r="C88" s="34">
        <v>60</v>
      </c>
      <c r="D88" s="35"/>
      <c r="E88" s="3">
        <f t="shared" si="1"/>
        <v>0</v>
      </c>
    </row>
    <row r="89" spans="1:5" x14ac:dyDescent="0.25">
      <c r="A89" s="33" t="s">
        <v>116</v>
      </c>
      <c r="B89" s="34" t="s">
        <v>117</v>
      </c>
      <c r="C89" s="34">
        <v>60</v>
      </c>
      <c r="D89" s="35"/>
      <c r="E89" s="3">
        <f t="shared" si="1"/>
        <v>0</v>
      </c>
    </row>
    <row r="90" spans="1:5" x14ac:dyDescent="0.25">
      <c r="A90" s="33" t="s">
        <v>118</v>
      </c>
      <c r="B90" s="34" t="s">
        <v>41</v>
      </c>
      <c r="C90" s="34">
        <v>20</v>
      </c>
      <c r="D90" s="35"/>
      <c r="E90" s="3">
        <f t="shared" si="1"/>
        <v>0</v>
      </c>
    </row>
    <row r="91" spans="1:5" x14ac:dyDescent="0.25">
      <c r="A91" s="33" t="s">
        <v>119</v>
      </c>
      <c r="B91" s="34" t="s">
        <v>42</v>
      </c>
      <c r="C91" s="34">
        <v>4</v>
      </c>
      <c r="D91" s="35"/>
      <c r="E91" s="3">
        <f t="shared" si="1"/>
        <v>0</v>
      </c>
    </row>
    <row r="92" spans="1:5" x14ac:dyDescent="0.25">
      <c r="A92" s="33" t="s">
        <v>120</v>
      </c>
      <c r="B92" s="34" t="s">
        <v>121</v>
      </c>
      <c r="C92" s="34">
        <v>4</v>
      </c>
      <c r="D92" s="35"/>
      <c r="E92" s="3">
        <f t="shared" si="1"/>
        <v>0</v>
      </c>
    </row>
    <row r="93" spans="1:5" x14ac:dyDescent="0.25">
      <c r="A93" s="33" t="s">
        <v>122</v>
      </c>
      <c r="B93" s="34" t="s">
        <v>123</v>
      </c>
      <c r="C93" s="34">
        <v>1</v>
      </c>
      <c r="D93" s="35"/>
      <c r="E93" s="3">
        <f t="shared" si="1"/>
        <v>0</v>
      </c>
    </row>
    <row r="94" spans="1:5" x14ac:dyDescent="0.25">
      <c r="A94" s="33" t="s">
        <v>124</v>
      </c>
      <c r="B94" s="34" t="s">
        <v>125</v>
      </c>
      <c r="C94" s="34">
        <v>1</v>
      </c>
      <c r="D94" s="35"/>
      <c r="E94" s="3">
        <f t="shared" si="1"/>
        <v>0</v>
      </c>
    </row>
    <row r="95" spans="1:5" x14ac:dyDescent="0.25">
      <c r="A95" s="33" t="s">
        <v>126</v>
      </c>
      <c r="B95" s="34" t="s">
        <v>127</v>
      </c>
      <c r="C95" s="34">
        <v>2</v>
      </c>
      <c r="D95" s="35"/>
      <c r="E95" s="3">
        <f t="shared" si="1"/>
        <v>0</v>
      </c>
    </row>
    <row r="96" spans="1:5" x14ac:dyDescent="0.25">
      <c r="A96" s="33" t="s">
        <v>128</v>
      </c>
      <c r="B96" s="34" t="s">
        <v>129</v>
      </c>
      <c r="C96" s="34">
        <v>20</v>
      </c>
      <c r="D96" s="35"/>
      <c r="E96" s="3">
        <f t="shared" si="1"/>
        <v>0</v>
      </c>
    </row>
    <row r="97" spans="1:5" x14ac:dyDescent="0.25">
      <c r="A97" s="33" t="s">
        <v>130</v>
      </c>
      <c r="B97" s="34" t="s">
        <v>131</v>
      </c>
      <c r="C97" s="34">
        <v>2</v>
      </c>
      <c r="D97" s="35"/>
      <c r="E97" s="3">
        <f t="shared" si="1"/>
        <v>0</v>
      </c>
    </row>
    <row r="98" spans="1:5" x14ac:dyDescent="0.25">
      <c r="A98" s="33" t="s">
        <v>132</v>
      </c>
      <c r="B98" s="34" t="s">
        <v>133</v>
      </c>
      <c r="C98" s="34">
        <v>2</v>
      </c>
      <c r="D98" s="35"/>
      <c r="E98" s="3">
        <f t="shared" si="1"/>
        <v>0</v>
      </c>
    </row>
    <row r="99" spans="1:5" x14ac:dyDescent="0.25">
      <c r="A99" s="33" t="s">
        <v>134</v>
      </c>
      <c r="B99" s="34" t="s">
        <v>135</v>
      </c>
      <c r="C99" s="34">
        <v>6</v>
      </c>
      <c r="D99" s="35"/>
      <c r="E99" s="3">
        <f t="shared" si="1"/>
        <v>0</v>
      </c>
    </row>
    <row r="100" spans="1:5" x14ac:dyDescent="0.25">
      <c r="A100" s="33" t="s">
        <v>136</v>
      </c>
      <c r="B100" s="34" t="s">
        <v>137</v>
      </c>
      <c r="C100" s="34">
        <v>1</v>
      </c>
      <c r="D100" s="35"/>
      <c r="E100" s="3">
        <f t="shared" si="1"/>
        <v>0</v>
      </c>
    </row>
    <row r="101" spans="1:5" x14ac:dyDescent="0.25">
      <c r="A101" s="33" t="s">
        <v>138</v>
      </c>
      <c r="B101" s="34" t="s">
        <v>43</v>
      </c>
      <c r="C101" s="34">
        <v>6</v>
      </c>
      <c r="D101" s="35"/>
      <c r="E101" s="3">
        <f t="shared" si="1"/>
        <v>0</v>
      </c>
    </row>
    <row r="102" spans="1:5" x14ac:dyDescent="0.25">
      <c r="A102" s="33" t="s">
        <v>139</v>
      </c>
      <c r="B102" s="34" t="s">
        <v>44</v>
      </c>
      <c r="C102" s="34">
        <v>12</v>
      </c>
      <c r="D102" s="35"/>
      <c r="E102" s="3">
        <f t="shared" si="1"/>
        <v>0</v>
      </c>
    </row>
    <row r="103" spans="1:5" x14ac:dyDescent="0.25">
      <c r="A103" s="33" t="s">
        <v>140</v>
      </c>
      <c r="B103" s="34" t="s">
        <v>45</v>
      </c>
      <c r="C103" s="34">
        <v>2</v>
      </c>
      <c r="D103" s="35"/>
      <c r="E103" s="3">
        <f t="shared" si="1"/>
        <v>0</v>
      </c>
    </row>
    <row r="104" spans="1:5" x14ac:dyDescent="0.25">
      <c r="A104" s="33" t="s">
        <v>141</v>
      </c>
      <c r="B104" s="34" t="s">
        <v>46</v>
      </c>
      <c r="C104" s="34">
        <v>4</v>
      </c>
      <c r="D104" s="35"/>
      <c r="E104" s="3">
        <f t="shared" si="1"/>
        <v>0</v>
      </c>
    </row>
    <row r="105" spans="1:5" x14ac:dyDescent="0.25">
      <c r="A105" s="33" t="s">
        <v>142</v>
      </c>
      <c r="B105" s="34" t="s">
        <v>143</v>
      </c>
      <c r="C105" s="34">
        <v>8</v>
      </c>
      <c r="D105" s="35"/>
      <c r="E105" s="3">
        <f t="shared" si="1"/>
        <v>0</v>
      </c>
    </row>
    <row r="106" spans="1:5" x14ac:dyDescent="0.25">
      <c r="A106" s="33" t="s">
        <v>144</v>
      </c>
      <c r="B106" s="34" t="s">
        <v>145</v>
      </c>
      <c r="C106" s="34">
        <v>10</v>
      </c>
      <c r="D106" s="35"/>
      <c r="E106" s="3">
        <f t="shared" si="1"/>
        <v>0</v>
      </c>
    </row>
    <row r="107" spans="1:5" x14ac:dyDescent="0.25">
      <c r="A107" s="33" t="s">
        <v>146</v>
      </c>
      <c r="B107" s="34" t="s">
        <v>147</v>
      </c>
      <c r="C107" s="34">
        <v>1</v>
      </c>
      <c r="D107" s="35"/>
      <c r="E107" s="3">
        <f t="shared" si="1"/>
        <v>0</v>
      </c>
    </row>
    <row r="108" spans="1:5" x14ac:dyDescent="0.25">
      <c r="A108" s="33" t="s">
        <v>148</v>
      </c>
      <c r="B108" s="34" t="s">
        <v>47</v>
      </c>
      <c r="C108" s="34">
        <v>6</v>
      </c>
      <c r="D108" s="35"/>
      <c r="E108" s="3">
        <f t="shared" si="1"/>
        <v>0</v>
      </c>
    </row>
    <row r="109" spans="1:5" x14ac:dyDescent="0.25">
      <c r="A109" s="33" t="s">
        <v>149</v>
      </c>
      <c r="B109" s="34" t="s">
        <v>150</v>
      </c>
      <c r="C109" s="34">
        <v>2</v>
      </c>
      <c r="D109" s="35"/>
      <c r="E109" s="3">
        <f t="shared" si="1"/>
        <v>0</v>
      </c>
    </row>
    <row r="110" spans="1:5" x14ac:dyDescent="0.25">
      <c r="A110" s="33" t="s">
        <v>151</v>
      </c>
      <c r="B110" s="34" t="s">
        <v>48</v>
      </c>
      <c r="C110" s="34">
        <v>3</v>
      </c>
      <c r="D110" s="35"/>
      <c r="E110" s="3">
        <f t="shared" si="1"/>
        <v>0</v>
      </c>
    </row>
    <row r="111" spans="1:5" x14ac:dyDescent="0.25">
      <c r="A111" s="33" t="s">
        <v>152</v>
      </c>
      <c r="B111" s="34" t="s">
        <v>153</v>
      </c>
      <c r="C111" s="34">
        <v>2</v>
      </c>
      <c r="D111" s="35"/>
      <c r="E111" s="3">
        <f t="shared" si="1"/>
        <v>0</v>
      </c>
    </row>
    <row r="112" spans="1:5" x14ac:dyDescent="0.25">
      <c r="A112" s="33" t="s">
        <v>154</v>
      </c>
      <c r="B112" s="34" t="s">
        <v>49</v>
      </c>
      <c r="C112" s="34">
        <v>12</v>
      </c>
      <c r="D112" s="35"/>
      <c r="E112" s="3">
        <f t="shared" si="1"/>
        <v>0</v>
      </c>
    </row>
    <row r="113" spans="1:6" x14ac:dyDescent="0.25">
      <c r="A113" s="33" t="s">
        <v>155</v>
      </c>
      <c r="B113" s="34" t="s">
        <v>50</v>
      </c>
      <c r="C113" s="34">
        <v>1</v>
      </c>
      <c r="D113" s="35"/>
      <c r="E113" s="3">
        <f t="shared" si="1"/>
        <v>0</v>
      </c>
    </row>
    <row r="114" spans="1:6" x14ac:dyDescent="0.25">
      <c r="A114" s="33" t="s">
        <v>156</v>
      </c>
      <c r="B114" s="34" t="s">
        <v>51</v>
      </c>
      <c r="C114" s="34">
        <v>1</v>
      </c>
      <c r="D114" s="35"/>
      <c r="E114" s="3">
        <f t="shared" si="1"/>
        <v>0</v>
      </c>
    </row>
    <row r="115" spans="1:6" x14ac:dyDescent="0.25">
      <c r="A115" s="33" t="s">
        <v>157</v>
      </c>
      <c r="B115" s="34" t="s">
        <v>52</v>
      </c>
      <c r="C115" s="34">
        <v>2</v>
      </c>
      <c r="D115" s="35"/>
      <c r="E115" s="3">
        <f t="shared" si="1"/>
        <v>0</v>
      </c>
    </row>
    <row r="116" spans="1:6" x14ac:dyDescent="0.25">
      <c r="A116" s="33" t="s">
        <v>158</v>
      </c>
      <c r="B116" s="34" t="s">
        <v>159</v>
      </c>
      <c r="C116" s="34">
        <v>2</v>
      </c>
      <c r="D116" s="35"/>
      <c r="E116" s="3">
        <f t="shared" si="1"/>
        <v>0</v>
      </c>
    </row>
    <row r="117" spans="1:6" x14ac:dyDescent="0.25">
      <c r="A117" s="33" t="s">
        <v>160</v>
      </c>
      <c r="B117" s="34" t="s">
        <v>161</v>
      </c>
      <c r="C117" s="34">
        <v>1</v>
      </c>
      <c r="D117" s="35"/>
      <c r="E117" s="3">
        <f t="shared" si="1"/>
        <v>0</v>
      </c>
    </row>
    <row r="118" spans="1:6" x14ac:dyDescent="0.25">
      <c r="A118" s="33" t="s">
        <v>162</v>
      </c>
      <c r="B118" s="34" t="s">
        <v>163</v>
      </c>
      <c r="C118" s="34">
        <v>2</v>
      </c>
      <c r="D118" s="35"/>
      <c r="E118" s="3">
        <f t="shared" si="1"/>
        <v>0</v>
      </c>
    </row>
    <row r="119" spans="1:6" x14ac:dyDescent="0.25">
      <c r="A119" s="33" t="s">
        <v>164</v>
      </c>
      <c r="B119" s="34" t="s">
        <v>165</v>
      </c>
      <c r="C119" s="34">
        <v>25</v>
      </c>
      <c r="D119" s="35"/>
      <c r="E119" s="3">
        <f t="shared" si="1"/>
        <v>0</v>
      </c>
    </row>
    <row r="120" spans="1:6" x14ac:dyDescent="0.25">
      <c r="A120" s="33"/>
      <c r="B120" s="34"/>
      <c r="C120" s="34"/>
      <c r="D120" s="33"/>
      <c r="E120" s="3"/>
    </row>
    <row r="121" spans="1:6" ht="15.75" thickBot="1" x14ac:dyDescent="0.3"/>
    <row r="122" spans="1:6" ht="15.75" thickBot="1" x14ac:dyDescent="0.3">
      <c r="A122" s="53" t="s">
        <v>61</v>
      </c>
      <c r="B122" s="53"/>
      <c r="C122" s="53"/>
      <c r="D122" s="56"/>
      <c r="E122" s="6">
        <f>SUM(E59:E119)</f>
        <v>0</v>
      </c>
    </row>
    <row r="123" spans="1:6" ht="15.75" thickBot="1" x14ac:dyDescent="0.3"/>
    <row r="124" spans="1:6" ht="15.75" thickBot="1" x14ac:dyDescent="0.3">
      <c r="D124" s="46" t="s">
        <v>166</v>
      </c>
      <c r="E124" s="47">
        <f>E122*6</f>
        <v>0</v>
      </c>
      <c r="F124" s="48"/>
    </row>
    <row r="125" spans="1:6" x14ac:dyDescent="0.25">
      <c r="D125" s="39"/>
      <c r="E125" s="49"/>
      <c r="F125" s="40"/>
    </row>
    <row r="126" spans="1:6" x14ac:dyDescent="0.25">
      <c r="D126" s="39" t="s">
        <v>21</v>
      </c>
      <c r="E126" s="41">
        <f>E124*23%</f>
        <v>0</v>
      </c>
      <c r="F126" s="40"/>
    </row>
    <row r="127" spans="1:6" ht="15.75" thickBot="1" x14ac:dyDescent="0.3">
      <c r="D127" s="39"/>
      <c r="E127" s="33"/>
      <c r="F127" s="40"/>
    </row>
    <row r="128" spans="1:6" ht="15.75" thickBot="1" x14ac:dyDescent="0.3">
      <c r="D128" s="36" t="s">
        <v>173</v>
      </c>
      <c r="E128" s="42">
        <f>E124+E126</f>
        <v>0</v>
      </c>
      <c r="F128" s="43"/>
    </row>
    <row r="130" spans="1:5" ht="15.75" thickBot="1" x14ac:dyDescent="0.3"/>
    <row r="131" spans="1:5" ht="15.75" thickBot="1" x14ac:dyDescent="0.3">
      <c r="A131" s="29" t="s">
        <v>167</v>
      </c>
    </row>
    <row r="133" spans="1:5" ht="21" x14ac:dyDescent="0.35">
      <c r="B133" s="30" t="s">
        <v>26</v>
      </c>
      <c r="C133" s="54" t="s">
        <v>200</v>
      </c>
      <c r="D133" s="55"/>
    </row>
    <row r="134" spans="1:5" ht="21" x14ac:dyDescent="0.35">
      <c r="B134" s="30" t="s">
        <v>27</v>
      </c>
      <c r="C134" s="55" t="s">
        <v>168</v>
      </c>
      <c r="D134" s="55"/>
    </row>
    <row r="136" spans="1:5" ht="45" x14ac:dyDescent="0.25">
      <c r="A136" s="31" t="s">
        <v>28</v>
      </c>
      <c r="B136" s="32" t="s">
        <v>29</v>
      </c>
      <c r="C136" s="32" t="s">
        <v>30</v>
      </c>
      <c r="D136" s="32" t="s">
        <v>31</v>
      </c>
      <c r="E136" s="32" t="s">
        <v>32</v>
      </c>
    </row>
    <row r="137" spans="1:5" x14ac:dyDescent="0.25">
      <c r="A137" s="33" t="s">
        <v>65</v>
      </c>
      <c r="B137" s="34" t="s">
        <v>169</v>
      </c>
      <c r="C137" s="34">
        <v>1</v>
      </c>
      <c r="D137" s="35"/>
      <c r="E137" s="3">
        <f t="shared" ref="E137:E164" si="2">C137*D137</f>
        <v>0</v>
      </c>
    </row>
    <row r="138" spans="1:5" x14ac:dyDescent="0.25">
      <c r="A138" s="33" t="s">
        <v>67</v>
      </c>
      <c r="B138" s="45" t="s">
        <v>78</v>
      </c>
      <c r="C138" s="45">
        <v>1</v>
      </c>
      <c r="D138" s="35"/>
      <c r="E138" s="3">
        <f t="shared" si="2"/>
        <v>0</v>
      </c>
    </row>
    <row r="139" spans="1:5" x14ac:dyDescent="0.25">
      <c r="A139" s="33" t="s">
        <v>69</v>
      </c>
      <c r="B139" s="34" t="s">
        <v>170</v>
      </c>
      <c r="C139" s="34">
        <v>6</v>
      </c>
      <c r="D139" s="35"/>
      <c r="E139" s="3">
        <f t="shared" si="2"/>
        <v>0</v>
      </c>
    </row>
    <row r="140" spans="1:5" x14ac:dyDescent="0.25">
      <c r="A140" s="33" t="s">
        <v>71</v>
      </c>
      <c r="B140" s="45" t="s">
        <v>103</v>
      </c>
      <c r="C140" s="45">
        <v>1</v>
      </c>
      <c r="D140" s="35"/>
      <c r="E140" s="3">
        <f t="shared" si="2"/>
        <v>0</v>
      </c>
    </row>
    <row r="141" spans="1:5" x14ac:dyDescent="0.25">
      <c r="A141" s="33" t="s">
        <v>73</v>
      </c>
      <c r="B141" s="34" t="s">
        <v>33</v>
      </c>
      <c r="C141" s="34">
        <v>1</v>
      </c>
      <c r="D141" s="35"/>
      <c r="E141" s="3">
        <f t="shared" si="2"/>
        <v>0</v>
      </c>
    </row>
    <row r="142" spans="1:5" x14ac:dyDescent="0.25">
      <c r="A142" s="33" t="s">
        <v>75</v>
      </c>
      <c r="B142" s="34" t="s">
        <v>34</v>
      </c>
      <c r="C142" s="34">
        <v>14</v>
      </c>
      <c r="D142" s="35"/>
      <c r="E142" s="3">
        <f t="shared" si="2"/>
        <v>0</v>
      </c>
    </row>
    <row r="143" spans="1:5" x14ac:dyDescent="0.25">
      <c r="A143" s="33" t="s">
        <v>77</v>
      </c>
      <c r="B143" s="34" t="s">
        <v>35</v>
      </c>
      <c r="C143" s="34">
        <v>6</v>
      </c>
      <c r="D143" s="35"/>
      <c r="E143" s="3">
        <f t="shared" si="2"/>
        <v>0</v>
      </c>
    </row>
    <row r="144" spans="1:5" x14ac:dyDescent="0.25">
      <c r="A144" s="33" t="s">
        <v>79</v>
      </c>
      <c r="B144" s="34" t="s">
        <v>36</v>
      </c>
      <c r="C144" s="34">
        <v>4</v>
      </c>
      <c r="D144" s="35"/>
      <c r="E144" s="3">
        <f t="shared" si="2"/>
        <v>0</v>
      </c>
    </row>
    <row r="145" spans="1:5" x14ac:dyDescent="0.25">
      <c r="A145" s="33" t="s">
        <v>80</v>
      </c>
      <c r="B145" s="34" t="s">
        <v>37</v>
      </c>
      <c r="C145" s="34">
        <v>4</v>
      </c>
      <c r="D145" s="35"/>
      <c r="E145" s="3">
        <f t="shared" si="2"/>
        <v>0</v>
      </c>
    </row>
    <row r="146" spans="1:5" x14ac:dyDescent="0.25">
      <c r="A146" s="33" t="s">
        <v>82</v>
      </c>
      <c r="B146" s="34" t="s">
        <v>38</v>
      </c>
      <c r="C146" s="34">
        <v>1</v>
      </c>
      <c r="D146" s="35"/>
      <c r="E146" s="3">
        <f t="shared" si="2"/>
        <v>0</v>
      </c>
    </row>
    <row r="147" spans="1:5" x14ac:dyDescent="0.25">
      <c r="A147" s="33" t="s">
        <v>84</v>
      </c>
      <c r="B147" s="34" t="s">
        <v>39</v>
      </c>
      <c r="C147" s="34">
        <v>10</v>
      </c>
      <c r="D147" s="35"/>
      <c r="E147" s="3">
        <f t="shared" si="2"/>
        <v>0</v>
      </c>
    </row>
    <row r="148" spans="1:5" x14ac:dyDescent="0.25">
      <c r="A148" s="33" t="s">
        <v>86</v>
      </c>
      <c r="B148" s="34" t="s">
        <v>40</v>
      </c>
      <c r="C148" s="34">
        <v>30</v>
      </c>
      <c r="D148" s="35"/>
      <c r="E148" s="3">
        <f t="shared" si="2"/>
        <v>0</v>
      </c>
    </row>
    <row r="149" spans="1:5" x14ac:dyDescent="0.25">
      <c r="A149" s="33" t="s">
        <v>88</v>
      </c>
      <c r="B149" s="34" t="s">
        <v>41</v>
      </c>
      <c r="C149" s="34">
        <v>16</v>
      </c>
      <c r="D149" s="35"/>
      <c r="E149" s="3">
        <f t="shared" si="2"/>
        <v>0</v>
      </c>
    </row>
    <row r="150" spans="1:5" x14ac:dyDescent="0.25">
      <c r="A150" s="33" t="s">
        <v>90</v>
      </c>
      <c r="B150" s="34" t="s">
        <v>121</v>
      </c>
      <c r="C150" s="34">
        <v>2</v>
      </c>
      <c r="D150" s="35"/>
      <c r="E150" s="3">
        <f t="shared" si="2"/>
        <v>0</v>
      </c>
    </row>
    <row r="151" spans="1:5" x14ac:dyDescent="0.25">
      <c r="A151" s="33" t="s">
        <v>92</v>
      </c>
      <c r="B151" s="34" t="s">
        <v>43</v>
      </c>
      <c r="C151" s="34">
        <v>6</v>
      </c>
      <c r="D151" s="35"/>
      <c r="E151" s="3">
        <f t="shared" si="2"/>
        <v>0</v>
      </c>
    </row>
    <row r="152" spans="1:5" x14ac:dyDescent="0.25">
      <c r="A152" s="33" t="s">
        <v>94</v>
      </c>
      <c r="B152" s="34" t="s">
        <v>44</v>
      </c>
      <c r="C152" s="34">
        <v>12</v>
      </c>
      <c r="D152" s="35"/>
      <c r="E152" s="3">
        <f t="shared" si="2"/>
        <v>0</v>
      </c>
    </row>
    <row r="153" spans="1:5" x14ac:dyDescent="0.25">
      <c r="A153" s="33" t="s">
        <v>96</v>
      </c>
      <c r="B153" s="34" t="s">
        <v>45</v>
      </c>
      <c r="C153" s="34">
        <v>1</v>
      </c>
      <c r="D153" s="35"/>
      <c r="E153" s="3">
        <f t="shared" si="2"/>
        <v>0</v>
      </c>
    </row>
    <row r="154" spans="1:5" x14ac:dyDescent="0.25">
      <c r="A154" s="33" t="s">
        <v>98</v>
      </c>
      <c r="B154" s="34" t="s">
        <v>46</v>
      </c>
      <c r="C154" s="34">
        <v>10</v>
      </c>
      <c r="D154" s="35"/>
      <c r="E154" s="3">
        <f t="shared" si="2"/>
        <v>0</v>
      </c>
    </row>
    <row r="155" spans="1:5" x14ac:dyDescent="0.25">
      <c r="A155" s="33" t="s">
        <v>100</v>
      </c>
      <c r="B155" s="34" t="s">
        <v>145</v>
      </c>
      <c r="C155" s="34">
        <v>6</v>
      </c>
      <c r="D155" s="35"/>
      <c r="E155" s="3">
        <f t="shared" si="2"/>
        <v>0</v>
      </c>
    </row>
    <row r="156" spans="1:5" x14ac:dyDescent="0.25">
      <c r="A156" s="33" t="s">
        <v>102</v>
      </c>
      <c r="B156" s="34" t="s">
        <v>147</v>
      </c>
      <c r="C156" s="34">
        <v>1</v>
      </c>
      <c r="D156" s="35"/>
      <c r="E156" s="3">
        <f t="shared" si="2"/>
        <v>0</v>
      </c>
    </row>
    <row r="157" spans="1:5" x14ac:dyDescent="0.25">
      <c r="A157" s="33" t="s">
        <v>104</v>
      </c>
      <c r="B157" s="34" t="s">
        <v>47</v>
      </c>
      <c r="C157" s="34">
        <v>6</v>
      </c>
      <c r="D157" s="35"/>
      <c r="E157" s="3">
        <f t="shared" si="2"/>
        <v>0</v>
      </c>
    </row>
    <row r="158" spans="1:5" x14ac:dyDescent="0.25">
      <c r="A158" s="33" t="s">
        <v>106</v>
      </c>
      <c r="B158" s="34" t="s">
        <v>48</v>
      </c>
      <c r="C158" s="34">
        <v>3</v>
      </c>
      <c r="D158" s="35"/>
      <c r="E158" s="3">
        <f t="shared" si="2"/>
        <v>0</v>
      </c>
    </row>
    <row r="159" spans="1:5" x14ac:dyDescent="0.25">
      <c r="A159" s="33" t="s">
        <v>108</v>
      </c>
      <c r="B159" s="34" t="s">
        <v>153</v>
      </c>
      <c r="C159" s="34">
        <v>2</v>
      </c>
      <c r="D159" s="35"/>
      <c r="E159" s="3">
        <f t="shared" si="2"/>
        <v>0</v>
      </c>
    </row>
    <row r="160" spans="1:5" x14ac:dyDescent="0.25">
      <c r="A160" s="33" t="s">
        <v>109</v>
      </c>
      <c r="B160" s="34" t="s">
        <v>49</v>
      </c>
      <c r="C160" s="34">
        <v>2</v>
      </c>
      <c r="D160" s="35"/>
      <c r="E160" s="3">
        <f t="shared" si="2"/>
        <v>0</v>
      </c>
    </row>
    <row r="161" spans="1:6" x14ac:dyDescent="0.25">
      <c r="A161" s="33" t="s">
        <v>110</v>
      </c>
      <c r="B161" s="34" t="s">
        <v>50</v>
      </c>
      <c r="C161" s="34">
        <v>2</v>
      </c>
      <c r="D161" s="35"/>
      <c r="E161" s="3">
        <f t="shared" si="2"/>
        <v>0</v>
      </c>
    </row>
    <row r="162" spans="1:6" x14ac:dyDescent="0.25">
      <c r="A162" s="33" t="s">
        <v>111</v>
      </c>
      <c r="B162" s="34" t="s">
        <v>52</v>
      </c>
      <c r="C162" s="34">
        <v>2</v>
      </c>
      <c r="D162" s="35"/>
      <c r="E162" s="3">
        <f t="shared" si="2"/>
        <v>0</v>
      </c>
    </row>
    <row r="163" spans="1:6" x14ac:dyDescent="0.25">
      <c r="A163" s="33" t="s">
        <v>112</v>
      </c>
      <c r="B163" s="7" t="s">
        <v>205</v>
      </c>
      <c r="C163" s="7">
        <v>8</v>
      </c>
      <c r="D163" s="8"/>
      <c r="E163" s="3">
        <f t="shared" si="2"/>
        <v>0</v>
      </c>
    </row>
    <row r="164" spans="1:6" x14ac:dyDescent="0.25">
      <c r="A164" s="33" t="s">
        <v>113</v>
      </c>
      <c r="B164" s="34" t="s">
        <v>163</v>
      </c>
      <c r="C164" s="34">
        <v>4</v>
      </c>
      <c r="D164" s="35"/>
      <c r="E164" s="3">
        <f t="shared" si="2"/>
        <v>0</v>
      </c>
    </row>
    <row r="165" spans="1:6" x14ac:dyDescent="0.25">
      <c r="A165" s="33"/>
      <c r="B165" s="34"/>
      <c r="C165" s="34"/>
      <c r="D165" s="33"/>
      <c r="E165" s="3"/>
    </row>
    <row r="166" spans="1:6" x14ac:dyDescent="0.25">
      <c r="A166" s="53" t="s">
        <v>61</v>
      </c>
      <c r="B166" s="53"/>
      <c r="C166" s="53"/>
      <c r="D166" s="53"/>
      <c r="E166" s="5">
        <f>SUM(E137:E164)</f>
        <v>0</v>
      </c>
    </row>
    <row r="167" spans="1:6" ht="15.75" thickBot="1" x14ac:dyDescent="0.3"/>
    <row r="168" spans="1:6" ht="15.75" thickBot="1" x14ac:dyDescent="0.3">
      <c r="D168" s="46" t="s">
        <v>172</v>
      </c>
      <c r="E168" s="47">
        <f>E166*10</f>
        <v>0</v>
      </c>
      <c r="F168" s="48"/>
    </row>
    <row r="169" spans="1:6" x14ac:dyDescent="0.25">
      <c r="D169" s="39"/>
      <c r="E169" s="49"/>
      <c r="F169" s="40"/>
    </row>
    <row r="170" spans="1:6" x14ac:dyDescent="0.25">
      <c r="D170" s="39" t="s">
        <v>21</v>
      </c>
      <c r="E170" s="41">
        <f>E168*23%</f>
        <v>0</v>
      </c>
      <c r="F170" s="40"/>
    </row>
    <row r="171" spans="1:6" ht="15.75" thickBot="1" x14ac:dyDescent="0.3">
      <c r="D171" s="39"/>
      <c r="E171" s="33"/>
      <c r="F171" s="40"/>
    </row>
    <row r="172" spans="1:6" ht="15.75" thickBot="1" x14ac:dyDescent="0.3">
      <c r="D172" s="36" t="s">
        <v>171</v>
      </c>
      <c r="E172" s="42">
        <f>E168+E170</f>
        <v>0</v>
      </c>
      <c r="F172" s="43"/>
    </row>
    <row r="174" spans="1:6" x14ac:dyDescent="0.25">
      <c r="A174" s="44" t="s">
        <v>174</v>
      </c>
    </row>
    <row r="176" spans="1:6" ht="21" x14ac:dyDescent="0.35">
      <c r="B176" s="30" t="s">
        <v>26</v>
      </c>
      <c r="C176" s="54">
        <v>44645</v>
      </c>
      <c r="D176" s="55"/>
    </row>
    <row r="177" spans="1:5" ht="21" x14ac:dyDescent="0.35">
      <c r="B177" s="30" t="s">
        <v>27</v>
      </c>
      <c r="C177" s="55" t="s">
        <v>177</v>
      </c>
      <c r="D177" s="55"/>
    </row>
    <row r="179" spans="1:5" ht="45" x14ac:dyDescent="0.25">
      <c r="A179" s="31" t="s">
        <v>28</v>
      </c>
      <c r="B179" s="32" t="s">
        <v>29</v>
      </c>
      <c r="C179" s="32" t="s">
        <v>30</v>
      </c>
      <c r="D179" s="32" t="s">
        <v>31</v>
      </c>
      <c r="E179" s="32" t="s">
        <v>32</v>
      </c>
    </row>
    <row r="180" spans="1:5" x14ac:dyDescent="0.25">
      <c r="A180" s="33">
        <v>1</v>
      </c>
      <c r="B180" s="34" t="s">
        <v>33</v>
      </c>
      <c r="C180" s="34">
        <v>1</v>
      </c>
      <c r="D180" s="35"/>
      <c r="E180" s="3">
        <f t="shared" ref="E180:E200" si="3">C180*D180</f>
        <v>0</v>
      </c>
    </row>
    <row r="181" spans="1:5" x14ac:dyDescent="0.25">
      <c r="A181" s="33">
        <v>2</v>
      </c>
      <c r="B181" s="34" t="s">
        <v>34</v>
      </c>
      <c r="C181" s="34">
        <v>40</v>
      </c>
      <c r="D181" s="35"/>
      <c r="E181" s="3">
        <f t="shared" si="3"/>
        <v>0</v>
      </c>
    </row>
    <row r="182" spans="1:5" x14ac:dyDescent="0.25">
      <c r="A182" s="33">
        <v>3</v>
      </c>
      <c r="B182" s="34" t="s">
        <v>35</v>
      </c>
      <c r="C182" s="34">
        <v>10</v>
      </c>
      <c r="D182" s="35"/>
      <c r="E182" s="3">
        <f t="shared" si="3"/>
        <v>0</v>
      </c>
    </row>
    <row r="183" spans="1:5" x14ac:dyDescent="0.25">
      <c r="A183" s="33">
        <v>4</v>
      </c>
      <c r="B183" s="34" t="s">
        <v>36</v>
      </c>
      <c r="C183" s="34">
        <v>10</v>
      </c>
      <c r="D183" s="35"/>
      <c r="E183" s="3">
        <f t="shared" si="3"/>
        <v>0</v>
      </c>
    </row>
    <row r="184" spans="1:5" x14ac:dyDescent="0.25">
      <c r="A184" s="33">
        <v>5</v>
      </c>
      <c r="B184" s="34" t="s">
        <v>37</v>
      </c>
      <c r="C184" s="34">
        <v>5</v>
      </c>
      <c r="D184" s="35"/>
      <c r="E184" s="3">
        <f t="shared" si="3"/>
        <v>0</v>
      </c>
    </row>
    <row r="185" spans="1:5" x14ac:dyDescent="0.25">
      <c r="A185" s="33">
        <v>6</v>
      </c>
      <c r="B185" s="34" t="s">
        <v>38</v>
      </c>
      <c r="C185" s="34">
        <v>2</v>
      </c>
      <c r="D185" s="35"/>
      <c r="E185" s="3">
        <f t="shared" si="3"/>
        <v>0</v>
      </c>
    </row>
    <row r="186" spans="1:5" x14ac:dyDescent="0.25">
      <c r="A186" s="33">
        <v>7</v>
      </c>
      <c r="B186" s="34" t="s">
        <v>39</v>
      </c>
      <c r="C186" s="34">
        <v>30</v>
      </c>
      <c r="D186" s="35"/>
      <c r="E186" s="3">
        <f t="shared" si="3"/>
        <v>0</v>
      </c>
    </row>
    <row r="187" spans="1:5" x14ac:dyDescent="0.25">
      <c r="A187" s="33">
        <v>8</v>
      </c>
      <c r="B187" s="34" t="s">
        <v>40</v>
      </c>
      <c r="C187" s="34">
        <v>100</v>
      </c>
      <c r="D187" s="35"/>
      <c r="E187" s="3">
        <f t="shared" si="3"/>
        <v>0</v>
      </c>
    </row>
    <row r="188" spans="1:5" x14ac:dyDescent="0.25">
      <c r="A188" s="33">
        <v>9</v>
      </c>
      <c r="B188" s="34" t="s">
        <v>41</v>
      </c>
      <c r="C188" s="34">
        <v>20</v>
      </c>
      <c r="D188" s="35"/>
      <c r="E188" s="3">
        <f t="shared" si="3"/>
        <v>0</v>
      </c>
    </row>
    <row r="189" spans="1:5" x14ac:dyDescent="0.25">
      <c r="A189" s="33">
        <v>10</v>
      </c>
      <c r="B189" s="34" t="s">
        <v>42</v>
      </c>
      <c r="C189" s="34">
        <v>4</v>
      </c>
      <c r="D189" s="35"/>
      <c r="E189" s="3">
        <f t="shared" si="3"/>
        <v>0</v>
      </c>
    </row>
    <row r="190" spans="1:5" x14ac:dyDescent="0.25">
      <c r="A190" s="33">
        <v>11</v>
      </c>
      <c r="B190" s="34" t="s">
        <v>43</v>
      </c>
      <c r="C190" s="34">
        <v>16</v>
      </c>
      <c r="D190" s="35"/>
      <c r="E190" s="3">
        <f t="shared" si="3"/>
        <v>0</v>
      </c>
    </row>
    <row r="191" spans="1:5" x14ac:dyDescent="0.25">
      <c r="A191" s="33">
        <v>12</v>
      </c>
      <c r="B191" s="34" t="s">
        <v>44</v>
      </c>
      <c r="C191" s="34">
        <v>20</v>
      </c>
      <c r="D191" s="35"/>
      <c r="E191" s="3">
        <f t="shared" si="3"/>
        <v>0</v>
      </c>
    </row>
    <row r="192" spans="1:5" x14ac:dyDescent="0.25">
      <c r="A192" s="33">
        <v>13</v>
      </c>
      <c r="B192" s="34" t="s">
        <v>45</v>
      </c>
      <c r="C192" s="34">
        <v>2</v>
      </c>
      <c r="D192" s="35"/>
      <c r="E192" s="3">
        <f t="shared" si="3"/>
        <v>0</v>
      </c>
    </row>
    <row r="193" spans="1:5" x14ac:dyDescent="0.25">
      <c r="A193" s="33">
        <v>14</v>
      </c>
      <c r="B193" s="34" t="s">
        <v>46</v>
      </c>
      <c r="C193" s="34">
        <v>16</v>
      </c>
      <c r="D193" s="35"/>
      <c r="E193" s="3">
        <f t="shared" si="3"/>
        <v>0</v>
      </c>
    </row>
    <row r="194" spans="1:5" x14ac:dyDescent="0.25">
      <c r="A194" s="33">
        <v>15</v>
      </c>
      <c r="B194" s="34" t="s">
        <v>47</v>
      </c>
      <c r="C194" s="34">
        <v>8</v>
      </c>
      <c r="D194" s="35"/>
      <c r="E194" s="3">
        <f t="shared" si="3"/>
        <v>0</v>
      </c>
    </row>
    <row r="195" spans="1:5" x14ac:dyDescent="0.25">
      <c r="A195" s="33">
        <v>16</v>
      </c>
      <c r="B195" s="34" t="s">
        <v>48</v>
      </c>
      <c r="C195" s="34">
        <v>3</v>
      </c>
      <c r="D195" s="35"/>
      <c r="E195" s="3">
        <f t="shared" si="3"/>
        <v>0</v>
      </c>
    </row>
    <row r="196" spans="1:5" x14ac:dyDescent="0.25">
      <c r="A196" s="33">
        <v>17</v>
      </c>
      <c r="B196" s="34" t="s">
        <v>49</v>
      </c>
      <c r="C196" s="34">
        <v>12</v>
      </c>
      <c r="D196" s="35"/>
      <c r="E196" s="3">
        <f t="shared" si="3"/>
        <v>0</v>
      </c>
    </row>
    <row r="197" spans="1:5" x14ac:dyDescent="0.25">
      <c r="A197" s="33">
        <v>18</v>
      </c>
      <c r="B197" s="34" t="s">
        <v>50</v>
      </c>
      <c r="C197" s="34">
        <v>2</v>
      </c>
      <c r="D197" s="35"/>
      <c r="E197" s="3">
        <f t="shared" si="3"/>
        <v>0</v>
      </c>
    </row>
    <row r="198" spans="1:5" x14ac:dyDescent="0.25">
      <c r="A198" s="33">
        <v>19</v>
      </c>
      <c r="B198" s="34" t="s">
        <v>51</v>
      </c>
      <c r="C198" s="34">
        <v>1</v>
      </c>
      <c r="D198" s="35"/>
      <c r="E198" s="3">
        <f t="shared" si="3"/>
        <v>0</v>
      </c>
    </row>
    <row r="199" spans="1:5" x14ac:dyDescent="0.25">
      <c r="A199" s="33">
        <v>20</v>
      </c>
      <c r="B199" s="34" t="s">
        <v>52</v>
      </c>
      <c r="C199" s="34">
        <v>4</v>
      </c>
      <c r="D199" s="35"/>
      <c r="E199" s="3">
        <f t="shared" si="3"/>
        <v>0</v>
      </c>
    </row>
    <row r="200" spans="1:5" x14ac:dyDescent="0.25">
      <c r="A200" s="33">
        <v>21</v>
      </c>
      <c r="B200" s="34" t="s">
        <v>53</v>
      </c>
      <c r="C200" s="34">
        <v>2</v>
      </c>
      <c r="D200" s="35"/>
      <c r="E200" s="3">
        <f t="shared" si="3"/>
        <v>0</v>
      </c>
    </row>
    <row r="201" spans="1:5" x14ac:dyDescent="0.25">
      <c r="A201" s="33"/>
      <c r="B201" s="34"/>
      <c r="C201" s="34"/>
      <c r="D201" s="33"/>
      <c r="E201" s="3"/>
    </row>
    <row r="202" spans="1:5" x14ac:dyDescent="0.25">
      <c r="A202" s="53" t="s">
        <v>59</v>
      </c>
      <c r="B202" s="53"/>
      <c r="C202" s="53"/>
      <c r="D202" s="53"/>
      <c r="E202" s="5">
        <f>SUM(E180:E201)</f>
        <v>0</v>
      </c>
    </row>
    <row r="204" spans="1:5" x14ac:dyDescent="0.25">
      <c r="D204" s="4" t="s">
        <v>21</v>
      </c>
      <c r="E204" s="50">
        <f>E202*23%</f>
        <v>0</v>
      </c>
    </row>
    <row r="206" spans="1:5" x14ac:dyDescent="0.25">
      <c r="D206" s="4" t="s">
        <v>175</v>
      </c>
      <c r="E206" s="50">
        <f>E202+E204</f>
        <v>0</v>
      </c>
    </row>
    <row r="208" spans="1:5" x14ac:dyDescent="0.25">
      <c r="A208" s="44" t="s">
        <v>176</v>
      </c>
    </row>
    <row r="210" spans="1:5" ht="21" x14ac:dyDescent="0.35">
      <c r="B210" s="30" t="s">
        <v>26</v>
      </c>
      <c r="C210" s="54">
        <v>44646</v>
      </c>
      <c r="D210" s="55"/>
    </row>
    <row r="211" spans="1:5" ht="21" x14ac:dyDescent="0.35">
      <c r="B211" s="30" t="s">
        <v>27</v>
      </c>
      <c r="C211" s="55" t="s">
        <v>9</v>
      </c>
      <c r="D211" s="55"/>
    </row>
    <row r="213" spans="1:5" ht="45" x14ac:dyDescent="0.25">
      <c r="A213" s="31" t="s">
        <v>28</v>
      </c>
      <c r="B213" s="32" t="s">
        <v>29</v>
      </c>
      <c r="C213" s="32" t="s">
        <v>30</v>
      </c>
      <c r="D213" s="32" t="s">
        <v>31</v>
      </c>
      <c r="E213" s="32" t="s">
        <v>32</v>
      </c>
    </row>
    <row r="214" spans="1:5" x14ac:dyDescent="0.25">
      <c r="A214" s="33">
        <v>1</v>
      </c>
      <c r="B214" s="34" t="s">
        <v>33</v>
      </c>
      <c r="C214" s="34">
        <v>1</v>
      </c>
      <c r="D214" s="35"/>
      <c r="E214" s="3">
        <f t="shared" ref="E214:E232" si="4">C214*D214</f>
        <v>0</v>
      </c>
    </row>
    <row r="215" spans="1:5" x14ac:dyDescent="0.25">
      <c r="A215" s="33">
        <v>2</v>
      </c>
      <c r="B215" s="34" t="s">
        <v>34</v>
      </c>
      <c r="C215" s="34">
        <v>40</v>
      </c>
      <c r="D215" s="35"/>
      <c r="E215" s="3">
        <f t="shared" si="4"/>
        <v>0</v>
      </c>
    </row>
    <row r="216" spans="1:5" x14ac:dyDescent="0.25">
      <c r="A216" s="33">
        <v>3</v>
      </c>
      <c r="B216" s="34" t="s">
        <v>35</v>
      </c>
      <c r="C216" s="34">
        <v>10</v>
      </c>
      <c r="D216" s="35"/>
      <c r="E216" s="3">
        <f t="shared" si="4"/>
        <v>0</v>
      </c>
    </row>
    <row r="217" spans="1:5" x14ac:dyDescent="0.25">
      <c r="A217" s="33">
        <v>4</v>
      </c>
      <c r="B217" s="34" t="s">
        <v>36</v>
      </c>
      <c r="C217" s="34">
        <v>10</v>
      </c>
      <c r="D217" s="35"/>
      <c r="E217" s="3">
        <f t="shared" si="4"/>
        <v>0</v>
      </c>
    </row>
    <row r="218" spans="1:5" x14ac:dyDescent="0.25">
      <c r="A218" s="33">
        <v>5</v>
      </c>
      <c r="B218" s="34" t="s">
        <v>37</v>
      </c>
      <c r="C218" s="34">
        <v>5</v>
      </c>
      <c r="D218" s="35"/>
      <c r="E218" s="3">
        <f t="shared" si="4"/>
        <v>0</v>
      </c>
    </row>
    <row r="219" spans="1:5" x14ac:dyDescent="0.25">
      <c r="A219" s="33">
        <v>6</v>
      </c>
      <c r="B219" s="34" t="s">
        <v>38</v>
      </c>
      <c r="C219" s="34">
        <v>2</v>
      </c>
      <c r="D219" s="35"/>
      <c r="E219" s="3">
        <f t="shared" si="4"/>
        <v>0</v>
      </c>
    </row>
    <row r="220" spans="1:5" x14ac:dyDescent="0.25">
      <c r="A220" s="33">
        <v>7</v>
      </c>
      <c r="B220" s="34" t="s">
        <v>39</v>
      </c>
      <c r="C220" s="34">
        <v>30</v>
      </c>
      <c r="D220" s="35"/>
      <c r="E220" s="3">
        <f t="shared" si="4"/>
        <v>0</v>
      </c>
    </row>
    <row r="221" spans="1:5" x14ac:dyDescent="0.25">
      <c r="A221" s="33">
        <v>8</v>
      </c>
      <c r="B221" s="34" t="s">
        <v>40</v>
      </c>
      <c r="C221" s="34">
        <v>100</v>
      </c>
      <c r="D221" s="35"/>
      <c r="E221" s="3">
        <f t="shared" si="4"/>
        <v>0</v>
      </c>
    </row>
    <row r="222" spans="1:5" x14ac:dyDescent="0.25">
      <c r="A222" s="33">
        <v>9</v>
      </c>
      <c r="B222" s="34" t="s">
        <v>41</v>
      </c>
      <c r="C222" s="34">
        <v>20</v>
      </c>
      <c r="D222" s="35"/>
      <c r="E222" s="3">
        <f t="shared" si="4"/>
        <v>0</v>
      </c>
    </row>
    <row r="223" spans="1:5" x14ac:dyDescent="0.25">
      <c r="A223" s="33">
        <v>10</v>
      </c>
      <c r="B223" s="34" t="s">
        <v>42</v>
      </c>
      <c r="C223" s="34">
        <v>3</v>
      </c>
      <c r="D223" s="35"/>
      <c r="E223" s="3">
        <f t="shared" si="4"/>
        <v>0</v>
      </c>
    </row>
    <row r="224" spans="1:5" x14ac:dyDescent="0.25">
      <c r="A224" s="33">
        <v>11</v>
      </c>
      <c r="B224" s="34" t="s">
        <v>43</v>
      </c>
      <c r="C224" s="34">
        <v>2</v>
      </c>
      <c r="D224" s="35"/>
      <c r="E224" s="3">
        <f t="shared" si="4"/>
        <v>0</v>
      </c>
    </row>
    <row r="225" spans="1:5" x14ac:dyDescent="0.25">
      <c r="A225" s="33">
        <v>12</v>
      </c>
      <c r="B225" s="34" t="s">
        <v>44</v>
      </c>
      <c r="C225" s="34">
        <v>4</v>
      </c>
      <c r="D225" s="35"/>
      <c r="E225" s="3">
        <f t="shared" si="4"/>
        <v>0</v>
      </c>
    </row>
    <row r="226" spans="1:5" x14ac:dyDescent="0.25">
      <c r="A226" s="33">
        <v>13</v>
      </c>
      <c r="B226" s="34" t="s">
        <v>45</v>
      </c>
      <c r="C226" s="34">
        <v>2</v>
      </c>
      <c r="D226" s="35"/>
      <c r="E226" s="3">
        <f t="shared" si="4"/>
        <v>0</v>
      </c>
    </row>
    <row r="227" spans="1:5" x14ac:dyDescent="0.25">
      <c r="A227" s="33">
        <v>14</v>
      </c>
      <c r="B227" s="34" t="s">
        <v>178</v>
      </c>
      <c r="C227" s="34">
        <v>2</v>
      </c>
      <c r="D227" s="35"/>
      <c r="E227" s="3">
        <f t="shared" si="4"/>
        <v>0</v>
      </c>
    </row>
    <row r="228" spans="1:5" x14ac:dyDescent="0.25">
      <c r="A228" s="33">
        <v>15</v>
      </c>
      <c r="B228" s="34" t="s">
        <v>179</v>
      </c>
      <c r="C228" s="34">
        <v>1</v>
      </c>
      <c r="D228" s="35"/>
      <c r="E228" s="3">
        <f t="shared" si="4"/>
        <v>0</v>
      </c>
    </row>
    <row r="229" spans="1:5" x14ac:dyDescent="0.25">
      <c r="A229" s="33">
        <v>16</v>
      </c>
      <c r="B229" s="34" t="s">
        <v>47</v>
      </c>
      <c r="C229" s="34">
        <v>4</v>
      </c>
      <c r="D229" s="35"/>
      <c r="E229" s="3">
        <f t="shared" si="4"/>
        <v>0</v>
      </c>
    </row>
    <row r="230" spans="1:5" x14ac:dyDescent="0.25">
      <c r="A230" s="33">
        <v>17</v>
      </c>
      <c r="B230" s="34" t="s">
        <v>180</v>
      </c>
      <c r="C230" s="34">
        <v>4</v>
      </c>
      <c r="D230" s="35"/>
      <c r="E230" s="3">
        <f t="shared" si="4"/>
        <v>0</v>
      </c>
    </row>
    <row r="231" spans="1:5" x14ac:dyDescent="0.25">
      <c r="A231" s="33">
        <v>18</v>
      </c>
      <c r="B231" s="34" t="s">
        <v>181</v>
      </c>
      <c r="C231" s="34">
        <v>2</v>
      </c>
      <c r="D231" s="35"/>
      <c r="E231" s="3">
        <f t="shared" si="4"/>
        <v>0</v>
      </c>
    </row>
    <row r="232" spans="1:5" x14ac:dyDescent="0.25">
      <c r="A232" s="33">
        <v>19</v>
      </c>
      <c r="B232" s="34" t="s">
        <v>121</v>
      </c>
      <c r="C232" s="34">
        <v>2</v>
      </c>
      <c r="D232" s="51"/>
      <c r="E232" s="3">
        <f t="shared" si="4"/>
        <v>0</v>
      </c>
    </row>
    <row r="233" spans="1:5" x14ac:dyDescent="0.25">
      <c r="A233" s="33"/>
      <c r="B233" s="34"/>
      <c r="C233" s="34"/>
      <c r="D233" s="33"/>
      <c r="E233" s="3"/>
    </row>
    <row r="234" spans="1:5" x14ac:dyDescent="0.25">
      <c r="A234" s="53" t="s">
        <v>182</v>
      </c>
      <c r="B234" s="53"/>
      <c r="C234" s="53"/>
      <c r="D234" s="53"/>
      <c r="E234" s="5">
        <f>SUM(E214:E233)</f>
        <v>0</v>
      </c>
    </row>
    <row r="237" spans="1:5" x14ac:dyDescent="0.25">
      <c r="D237" s="4" t="s">
        <v>21</v>
      </c>
      <c r="E237" s="50">
        <f>E234*23%</f>
        <v>0</v>
      </c>
    </row>
    <row r="239" spans="1:5" x14ac:dyDescent="0.25">
      <c r="D239" s="4" t="s">
        <v>175</v>
      </c>
      <c r="E239" s="50">
        <f>E234+E237</f>
        <v>0</v>
      </c>
    </row>
    <row r="243" spans="1:5" x14ac:dyDescent="0.25">
      <c r="A243" s="44" t="s">
        <v>183</v>
      </c>
    </row>
    <row r="245" spans="1:5" ht="21" x14ac:dyDescent="0.35">
      <c r="B245" s="30" t="s">
        <v>26</v>
      </c>
      <c r="C245" s="54">
        <v>44647</v>
      </c>
      <c r="D245" s="55"/>
    </row>
    <row r="246" spans="1:5" ht="21" x14ac:dyDescent="0.35">
      <c r="B246" s="30" t="s">
        <v>27</v>
      </c>
      <c r="C246" s="55" t="s">
        <v>10</v>
      </c>
      <c r="D246" s="55"/>
    </row>
    <row r="248" spans="1:5" ht="45" x14ac:dyDescent="0.25">
      <c r="A248" s="31" t="s">
        <v>28</v>
      </c>
      <c r="B248" s="32" t="s">
        <v>29</v>
      </c>
      <c r="C248" s="32" t="s">
        <v>30</v>
      </c>
      <c r="D248" s="32" t="s">
        <v>31</v>
      </c>
      <c r="E248" s="32" t="s">
        <v>32</v>
      </c>
    </row>
    <row r="249" spans="1:5" x14ac:dyDescent="0.25">
      <c r="A249" s="33">
        <v>1</v>
      </c>
      <c r="B249" s="34" t="s">
        <v>33</v>
      </c>
      <c r="C249" s="34">
        <v>1</v>
      </c>
      <c r="D249" s="35"/>
      <c r="E249" s="3">
        <f t="shared" ref="E249:E270" si="5">C249*D249</f>
        <v>0</v>
      </c>
    </row>
    <row r="250" spans="1:5" x14ac:dyDescent="0.25">
      <c r="A250" s="33">
        <v>2</v>
      </c>
      <c r="B250" s="34" t="s">
        <v>34</v>
      </c>
      <c r="C250" s="34">
        <v>40</v>
      </c>
      <c r="D250" s="35"/>
      <c r="E250" s="3">
        <f t="shared" si="5"/>
        <v>0</v>
      </c>
    </row>
    <row r="251" spans="1:5" x14ac:dyDescent="0.25">
      <c r="A251" s="33">
        <v>3</v>
      </c>
      <c r="B251" s="34" t="s">
        <v>35</v>
      </c>
      <c r="C251" s="34">
        <v>10</v>
      </c>
      <c r="D251" s="35"/>
      <c r="E251" s="3">
        <f t="shared" si="5"/>
        <v>0</v>
      </c>
    </row>
    <row r="252" spans="1:5" x14ac:dyDescent="0.25">
      <c r="A252" s="33">
        <v>4</v>
      </c>
      <c r="B252" s="34" t="s">
        <v>36</v>
      </c>
      <c r="C252" s="34">
        <v>10</v>
      </c>
      <c r="D252" s="35"/>
      <c r="E252" s="3">
        <f t="shared" si="5"/>
        <v>0</v>
      </c>
    </row>
    <row r="253" spans="1:5" x14ac:dyDescent="0.25">
      <c r="A253" s="33">
        <v>5</v>
      </c>
      <c r="B253" s="34" t="s">
        <v>37</v>
      </c>
      <c r="C253" s="34">
        <v>5</v>
      </c>
      <c r="D253" s="35"/>
      <c r="E253" s="3">
        <f t="shared" si="5"/>
        <v>0</v>
      </c>
    </row>
    <row r="254" spans="1:5" x14ac:dyDescent="0.25">
      <c r="A254" s="33">
        <v>6</v>
      </c>
      <c r="B254" s="34" t="s">
        <v>38</v>
      </c>
      <c r="C254" s="34">
        <v>2</v>
      </c>
      <c r="D254" s="35"/>
      <c r="E254" s="3">
        <f t="shared" si="5"/>
        <v>0</v>
      </c>
    </row>
    <row r="255" spans="1:5" x14ac:dyDescent="0.25">
      <c r="A255" s="33">
        <v>7</v>
      </c>
      <c r="B255" s="34" t="s">
        <v>39</v>
      </c>
      <c r="C255" s="34">
        <v>30</v>
      </c>
      <c r="D255" s="35"/>
      <c r="E255" s="3">
        <f t="shared" si="5"/>
        <v>0</v>
      </c>
    </row>
    <row r="256" spans="1:5" x14ac:dyDescent="0.25">
      <c r="A256" s="33">
        <v>8</v>
      </c>
      <c r="B256" s="34" t="s">
        <v>40</v>
      </c>
      <c r="C256" s="34">
        <v>100</v>
      </c>
      <c r="D256" s="35"/>
      <c r="E256" s="3">
        <f t="shared" si="5"/>
        <v>0</v>
      </c>
    </row>
    <row r="257" spans="1:5" x14ac:dyDescent="0.25">
      <c r="A257" s="33">
        <v>9</v>
      </c>
      <c r="B257" s="34" t="s">
        <v>41</v>
      </c>
      <c r="C257" s="34">
        <v>20</v>
      </c>
      <c r="D257" s="35"/>
      <c r="E257" s="3">
        <f t="shared" si="5"/>
        <v>0</v>
      </c>
    </row>
    <row r="258" spans="1:5" x14ac:dyDescent="0.25">
      <c r="A258" s="33">
        <v>10</v>
      </c>
      <c r="B258" s="34" t="s">
        <v>42</v>
      </c>
      <c r="C258" s="34">
        <v>4</v>
      </c>
      <c r="D258" s="35"/>
      <c r="E258" s="3">
        <f t="shared" si="5"/>
        <v>0</v>
      </c>
    </row>
    <row r="259" spans="1:5" x14ac:dyDescent="0.25">
      <c r="A259" s="33">
        <v>11</v>
      </c>
      <c r="B259" s="34" t="s">
        <v>43</v>
      </c>
      <c r="C259" s="34">
        <v>6</v>
      </c>
      <c r="D259" s="35"/>
      <c r="E259" s="3">
        <f t="shared" si="5"/>
        <v>0</v>
      </c>
    </row>
    <row r="260" spans="1:5" x14ac:dyDescent="0.25">
      <c r="A260" s="33">
        <v>12</v>
      </c>
      <c r="B260" s="34" t="s">
        <v>44</v>
      </c>
      <c r="C260" s="34">
        <v>20</v>
      </c>
      <c r="D260" s="35"/>
      <c r="E260" s="3">
        <f t="shared" si="5"/>
        <v>0</v>
      </c>
    </row>
    <row r="261" spans="1:5" x14ac:dyDescent="0.25">
      <c r="A261" s="33">
        <v>13</v>
      </c>
      <c r="B261" s="34" t="s">
        <v>45</v>
      </c>
      <c r="C261" s="34">
        <v>2</v>
      </c>
      <c r="D261" s="35"/>
      <c r="E261" s="3">
        <f t="shared" si="5"/>
        <v>0</v>
      </c>
    </row>
    <row r="262" spans="1:5" x14ac:dyDescent="0.25">
      <c r="A262" s="33">
        <v>14</v>
      </c>
      <c r="B262" s="34" t="s">
        <v>143</v>
      </c>
      <c r="C262" s="34">
        <v>8</v>
      </c>
      <c r="D262" s="35"/>
      <c r="E262" s="3">
        <f t="shared" si="5"/>
        <v>0</v>
      </c>
    </row>
    <row r="263" spans="1:5" x14ac:dyDescent="0.25">
      <c r="A263" s="33">
        <v>15</v>
      </c>
      <c r="B263" s="34" t="s">
        <v>184</v>
      </c>
      <c r="C263" s="34">
        <v>2</v>
      </c>
      <c r="D263" s="35"/>
      <c r="E263" s="3">
        <f t="shared" si="5"/>
        <v>0</v>
      </c>
    </row>
    <row r="264" spans="1:5" x14ac:dyDescent="0.25">
      <c r="A264" s="33">
        <v>16</v>
      </c>
      <c r="B264" s="34" t="s">
        <v>46</v>
      </c>
      <c r="C264" s="34">
        <v>12</v>
      </c>
      <c r="D264" s="35"/>
      <c r="E264" s="3">
        <f t="shared" si="5"/>
        <v>0</v>
      </c>
    </row>
    <row r="265" spans="1:5" x14ac:dyDescent="0.25">
      <c r="A265" s="33">
        <v>17</v>
      </c>
      <c r="B265" s="34" t="s">
        <v>47</v>
      </c>
      <c r="C265" s="34">
        <v>8</v>
      </c>
      <c r="D265" s="35"/>
      <c r="E265" s="3">
        <f t="shared" si="5"/>
        <v>0</v>
      </c>
    </row>
    <row r="266" spans="1:5" x14ac:dyDescent="0.25">
      <c r="A266" s="33">
        <v>18</v>
      </c>
      <c r="B266" s="34" t="s">
        <v>48</v>
      </c>
      <c r="C266" s="34">
        <v>3</v>
      </c>
      <c r="D266" s="35"/>
      <c r="E266" s="3">
        <f t="shared" si="5"/>
        <v>0</v>
      </c>
    </row>
    <row r="267" spans="1:5" x14ac:dyDescent="0.25">
      <c r="A267" s="33">
        <v>19</v>
      </c>
      <c r="B267" s="34" t="s">
        <v>49</v>
      </c>
      <c r="C267" s="34">
        <v>2</v>
      </c>
      <c r="D267" s="35"/>
      <c r="E267" s="3">
        <f t="shared" si="5"/>
        <v>0</v>
      </c>
    </row>
    <row r="268" spans="1:5" x14ac:dyDescent="0.25">
      <c r="A268" s="33">
        <v>20</v>
      </c>
      <c r="B268" s="34" t="s">
        <v>50</v>
      </c>
      <c r="C268" s="34">
        <v>2</v>
      </c>
      <c r="D268" s="35"/>
      <c r="E268" s="3">
        <f t="shared" si="5"/>
        <v>0</v>
      </c>
    </row>
    <row r="269" spans="1:5" x14ac:dyDescent="0.25">
      <c r="A269" s="33">
        <v>21</v>
      </c>
      <c r="B269" s="34" t="s">
        <v>52</v>
      </c>
      <c r="C269" s="34">
        <v>4</v>
      </c>
      <c r="D269" s="35"/>
      <c r="E269" s="3">
        <f t="shared" si="5"/>
        <v>0</v>
      </c>
    </row>
    <row r="270" spans="1:5" x14ac:dyDescent="0.25">
      <c r="A270" s="33">
        <v>22</v>
      </c>
      <c r="B270" s="34" t="s">
        <v>53</v>
      </c>
      <c r="C270" s="34">
        <v>2</v>
      </c>
      <c r="D270" s="35"/>
      <c r="E270" s="3">
        <f t="shared" si="5"/>
        <v>0</v>
      </c>
    </row>
    <row r="271" spans="1:5" x14ac:dyDescent="0.25">
      <c r="A271" s="33"/>
      <c r="B271" s="34"/>
      <c r="C271" s="34"/>
      <c r="D271" s="33"/>
      <c r="E271" s="3"/>
    </row>
    <row r="272" spans="1:5" x14ac:dyDescent="0.25">
      <c r="A272" s="53" t="s">
        <v>182</v>
      </c>
      <c r="B272" s="53"/>
      <c r="C272" s="53"/>
      <c r="D272" s="53"/>
      <c r="E272" s="5">
        <f>SUM(E249:E271)</f>
        <v>0</v>
      </c>
    </row>
    <row r="275" spans="1:5" x14ac:dyDescent="0.25">
      <c r="D275" s="4" t="s">
        <v>21</v>
      </c>
      <c r="E275" s="50">
        <f>E272*23%</f>
        <v>0</v>
      </c>
    </row>
    <row r="277" spans="1:5" x14ac:dyDescent="0.25">
      <c r="D277" s="4" t="s">
        <v>175</v>
      </c>
      <c r="E277" s="50">
        <f>E272+E275</f>
        <v>0</v>
      </c>
    </row>
    <row r="279" spans="1:5" x14ac:dyDescent="0.25">
      <c r="A279" s="44" t="s">
        <v>190</v>
      </c>
    </row>
    <row r="280" spans="1:5" ht="21" x14ac:dyDescent="0.35">
      <c r="B280" s="30" t="s">
        <v>26</v>
      </c>
      <c r="C280" s="54">
        <v>44647</v>
      </c>
      <c r="D280" s="55"/>
    </row>
    <row r="281" spans="1:5" ht="21" x14ac:dyDescent="0.35">
      <c r="B281" s="30" t="s">
        <v>27</v>
      </c>
      <c r="C281" s="55" t="s">
        <v>185</v>
      </c>
      <c r="D281" s="55"/>
    </row>
    <row r="283" spans="1:5" ht="45" x14ac:dyDescent="0.25">
      <c r="A283" s="31" t="s">
        <v>28</v>
      </c>
      <c r="B283" s="32" t="s">
        <v>29</v>
      </c>
      <c r="C283" s="32" t="s">
        <v>30</v>
      </c>
      <c r="D283" s="32" t="s">
        <v>31</v>
      </c>
      <c r="E283" s="32" t="s">
        <v>32</v>
      </c>
    </row>
    <row r="284" spans="1:5" x14ac:dyDescent="0.25">
      <c r="A284" s="33">
        <v>1</v>
      </c>
      <c r="B284" s="34" t="s">
        <v>178</v>
      </c>
      <c r="C284" s="34">
        <v>1</v>
      </c>
      <c r="D284" s="35"/>
      <c r="E284" s="3">
        <f t="shared" ref="E284:E290" si="6">C284*D284</f>
        <v>0</v>
      </c>
    </row>
    <row r="285" spans="1:5" x14ac:dyDescent="0.25">
      <c r="A285" s="33">
        <v>2</v>
      </c>
      <c r="B285" s="34" t="s">
        <v>44</v>
      </c>
      <c r="C285" s="34">
        <v>2</v>
      </c>
      <c r="D285" s="35"/>
      <c r="E285" s="3">
        <f t="shared" si="6"/>
        <v>0</v>
      </c>
    </row>
    <row r="286" spans="1:5" x14ac:dyDescent="0.25">
      <c r="A286" s="33">
        <v>3</v>
      </c>
      <c r="B286" s="34" t="s">
        <v>45</v>
      </c>
      <c r="C286" s="34">
        <v>1</v>
      </c>
      <c r="D286" s="35"/>
      <c r="E286" s="3">
        <f t="shared" si="6"/>
        <v>0</v>
      </c>
    </row>
    <row r="287" spans="1:5" x14ac:dyDescent="0.25">
      <c r="A287" s="33">
        <v>4</v>
      </c>
      <c r="B287" s="34" t="s">
        <v>186</v>
      </c>
      <c r="C287" s="34">
        <v>4</v>
      </c>
      <c r="D287" s="35"/>
      <c r="E287" s="3">
        <f t="shared" si="6"/>
        <v>0</v>
      </c>
    </row>
    <row r="288" spans="1:5" x14ac:dyDescent="0.25">
      <c r="A288" s="33">
        <v>5</v>
      </c>
      <c r="B288" s="34" t="s">
        <v>187</v>
      </c>
      <c r="C288" s="34">
        <v>2</v>
      </c>
      <c r="D288" s="35"/>
      <c r="E288" s="3">
        <f t="shared" si="6"/>
        <v>0</v>
      </c>
    </row>
    <row r="289" spans="1:5" x14ac:dyDescent="0.25">
      <c r="A289" s="33">
        <v>6</v>
      </c>
      <c r="B289" s="34" t="s">
        <v>188</v>
      </c>
      <c r="C289" s="34">
        <v>3</v>
      </c>
      <c r="D289" s="35"/>
      <c r="E289" s="3">
        <f t="shared" si="6"/>
        <v>0</v>
      </c>
    </row>
    <row r="290" spans="1:5" x14ac:dyDescent="0.25">
      <c r="A290" s="33">
        <v>7</v>
      </c>
      <c r="B290" s="34" t="s">
        <v>189</v>
      </c>
      <c r="C290" s="34">
        <v>4</v>
      </c>
      <c r="D290" s="35"/>
      <c r="E290" s="3">
        <f t="shared" si="6"/>
        <v>0</v>
      </c>
    </row>
    <row r="291" spans="1:5" x14ac:dyDescent="0.25">
      <c r="A291" s="33"/>
      <c r="B291" s="34"/>
      <c r="C291" s="34"/>
      <c r="D291" s="33"/>
      <c r="E291" s="3"/>
    </row>
    <row r="292" spans="1:5" x14ac:dyDescent="0.25">
      <c r="A292" s="53" t="s">
        <v>54</v>
      </c>
      <c r="B292" s="53"/>
      <c r="C292" s="53"/>
      <c r="D292" s="53"/>
      <c r="E292" s="5">
        <f>SUM(E284:E291)</f>
        <v>0</v>
      </c>
    </row>
    <row r="294" spans="1:5" x14ac:dyDescent="0.25">
      <c r="D294" s="4" t="s">
        <v>21</v>
      </c>
      <c r="E294" s="50">
        <f>E292*0.23</f>
        <v>0</v>
      </c>
    </row>
    <row r="296" spans="1:5" x14ac:dyDescent="0.25">
      <c r="D296" s="4" t="s">
        <v>55</v>
      </c>
      <c r="E296" s="50">
        <f>E292+E294</f>
        <v>0</v>
      </c>
    </row>
    <row r="298" spans="1:5" x14ac:dyDescent="0.25">
      <c r="A298" s="44" t="s">
        <v>192</v>
      </c>
    </row>
    <row r="299" spans="1:5" ht="21" x14ac:dyDescent="0.35">
      <c r="B299" s="30" t="s">
        <v>26</v>
      </c>
      <c r="C299" s="54" t="s">
        <v>193</v>
      </c>
      <c r="D299" s="55"/>
    </row>
    <row r="300" spans="1:5" ht="21" x14ac:dyDescent="0.35">
      <c r="B300" s="30" t="s">
        <v>27</v>
      </c>
      <c r="C300" s="55">
        <v>1989</v>
      </c>
      <c r="D300" s="55"/>
    </row>
    <row r="302" spans="1:5" ht="45" x14ac:dyDescent="0.25">
      <c r="A302" s="31" t="s">
        <v>28</v>
      </c>
      <c r="B302" s="32" t="s">
        <v>29</v>
      </c>
      <c r="C302" s="32" t="s">
        <v>30</v>
      </c>
      <c r="D302" s="32" t="s">
        <v>31</v>
      </c>
      <c r="E302" s="32" t="s">
        <v>32</v>
      </c>
    </row>
    <row r="303" spans="1:5" x14ac:dyDescent="0.25">
      <c r="A303" s="33">
        <v>1</v>
      </c>
      <c r="B303" s="34" t="s">
        <v>194</v>
      </c>
      <c r="C303" s="34">
        <v>24</v>
      </c>
      <c r="D303" s="35"/>
      <c r="E303" s="3">
        <f t="shared" ref="E303:E312" si="7">C303*D303</f>
        <v>0</v>
      </c>
    </row>
    <row r="304" spans="1:5" x14ac:dyDescent="0.25">
      <c r="A304" s="33">
        <v>2</v>
      </c>
      <c r="B304" s="34" t="s">
        <v>195</v>
      </c>
      <c r="C304" s="34">
        <v>4</v>
      </c>
      <c r="D304" s="35"/>
      <c r="E304" s="3">
        <f t="shared" si="7"/>
        <v>0</v>
      </c>
    </row>
    <row r="305" spans="1:5" x14ac:dyDescent="0.25">
      <c r="A305" s="33">
        <v>3</v>
      </c>
      <c r="B305" s="34" t="s">
        <v>196</v>
      </c>
      <c r="C305" s="34">
        <v>4</v>
      </c>
      <c r="D305" s="35"/>
      <c r="E305" s="3">
        <f t="shared" si="7"/>
        <v>0</v>
      </c>
    </row>
    <row r="306" spans="1:5" x14ac:dyDescent="0.25">
      <c r="A306" s="33">
        <v>4</v>
      </c>
      <c r="B306" s="34" t="s">
        <v>197</v>
      </c>
      <c r="C306" s="34">
        <v>2</v>
      </c>
      <c r="D306" s="35"/>
      <c r="E306" s="3">
        <f t="shared" si="7"/>
        <v>0</v>
      </c>
    </row>
    <row r="307" spans="1:5" ht="30" x14ac:dyDescent="0.25">
      <c r="A307" s="33">
        <v>5</v>
      </c>
      <c r="B307" s="52" t="s">
        <v>198</v>
      </c>
      <c r="C307" s="34">
        <v>2</v>
      </c>
      <c r="D307" s="35"/>
      <c r="E307" s="3">
        <f t="shared" si="7"/>
        <v>0</v>
      </c>
    </row>
    <row r="308" spans="1:5" ht="30" x14ac:dyDescent="0.25">
      <c r="A308" s="33">
        <v>6</v>
      </c>
      <c r="B308" s="52" t="s">
        <v>199</v>
      </c>
      <c r="C308" s="34">
        <v>2</v>
      </c>
      <c r="D308" s="35"/>
      <c r="E308" s="3">
        <f t="shared" si="7"/>
        <v>0</v>
      </c>
    </row>
    <row r="309" spans="1:5" x14ac:dyDescent="0.25">
      <c r="A309" s="33">
        <v>7</v>
      </c>
      <c r="B309" s="33" t="s">
        <v>201</v>
      </c>
      <c r="C309" s="34">
        <v>1</v>
      </c>
      <c r="D309" s="35"/>
      <c r="E309" s="3">
        <f t="shared" si="7"/>
        <v>0</v>
      </c>
    </row>
    <row r="310" spans="1:5" x14ac:dyDescent="0.25">
      <c r="A310" s="33">
        <v>8</v>
      </c>
      <c r="B310" s="33" t="s">
        <v>202</v>
      </c>
      <c r="C310" s="34">
        <v>1</v>
      </c>
      <c r="D310" s="35"/>
      <c r="E310" s="3">
        <f t="shared" si="7"/>
        <v>0</v>
      </c>
    </row>
    <row r="311" spans="1:5" x14ac:dyDescent="0.25">
      <c r="A311" s="33">
        <v>9</v>
      </c>
      <c r="B311" s="33" t="s">
        <v>203</v>
      </c>
      <c r="C311" s="34">
        <v>1</v>
      </c>
      <c r="D311" s="35"/>
      <c r="E311" s="3">
        <f t="shared" si="7"/>
        <v>0</v>
      </c>
    </row>
    <row r="312" spans="1:5" x14ac:dyDescent="0.25">
      <c r="A312" s="33">
        <v>10</v>
      </c>
      <c r="B312" s="33" t="s">
        <v>204</v>
      </c>
      <c r="C312" s="34">
        <v>1</v>
      </c>
      <c r="D312" s="35"/>
      <c r="E312" s="3">
        <f t="shared" si="7"/>
        <v>0</v>
      </c>
    </row>
    <row r="313" spans="1:5" x14ac:dyDescent="0.25">
      <c r="A313" s="33"/>
      <c r="B313" s="34"/>
      <c r="C313" s="34"/>
      <c r="D313" s="33"/>
      <c r="E313" s="3"/>
    </row>
    <row r="314" spans="1:5" x14ac:dyDescent="0.25">
      <c r="A314" s="53" t="s">
        <v>182</v>
      </c>
      <c r="B314" s="53"/>
      <c r="C314" s="53"/>
      <c r="D314" s="53"/>
      <c r="E314" s="5">
        <f>SUM(E303:E312)</f>
        <v>0</v>
      </c>
    </row>
    <row r="316" spans="1:5" x14ac:dyDescent="0.25">
      <c r="D316" s="4" t="s">
        <v>21</v>
      </c>
      <c r="E316" s="50">
        <f>E314*0.23</f>
        <v>0</v>
      </c>
    </row>
    <row r="318" spans="1:5" x14ac:dyDescent="0.25">
      <c r="D318" s="4" t="s">
        <v>175</v>
      </c>
      <c r="E318" s="50">
        <f>E314+E316</f>
        <v>0</v>
      </c>
    </row>
  </sheetData>
  <mergeCells count="24">
    <mergeCell ref="A202:D202"/>
    <mergeCell ref="C55:D55"/>
    <mergeCell ref="C56:D56"/>
    <mergeCell ref="A122:D122"/>
    <mergeCell ref="C20:D20"/>
    <mergeCell ref="A46:D46"/>
    <mergeCell ref="C21:F21"/>
    <mergeCell ref="C133:D133"/>
    <mergeCell ref="C134:D134"/>
    <mergeCell ref="A166:D166"/>
    <mergeCell ref="C176:D176"/>
    <mergeCell ref="C177:D177"/>
    <mergeCell ref="A314:D314"/>
    <mergeCell ref="C210:D210"/>
    <mergeCell ref="C211:D211"/>
    <mergeCell ref="A234:D234"/>
    <mergeCell ref="C245:D245"/>
    <mergeCell ref="C246:D246"/>
    <mergeCell ref="A272:D272"/>
    <mergeCell ref="C280:D280"/>
    <mergeCell ref="C281:D281"/>
    <mergeCell ref="A292:D292"/>
    <mergeCell ref="C299:D299"/>
    <mergeCell ref="C300:D30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Pytlok</dc:creator>
  <cp:lastModifiedBy>Anna Bębenek</cp:lastModifiedBy>
  <dcterms:created xsi:type="dcterms:W3CDTF">2015-06-05T18:19:34Z</dcterms:created>
  <dcterms:modified xsi:type="dcterms:W3CDTF">2023-03-09T12:01:07Z</dcterms:modified>
</cp:coreProperties>
</file>